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koike\Desktop\"/>
    </mc:Choice>
  </mc:AlternateContent>
  <xr:revisionPtr revIDLastSave="0" documentId="8_{2496EDC6-D727-4384-9711-D1EDE6FC0BC0}" xr6:coauthVersionLast="47" xr6:coauthVersionMax="47" xr10:uidLastSave="{00000000-0000-0000-0000-000000000000}"/>
  <bookViews>
    <workbookView xWindow="28680" yWindow="-120" windowWidth="29040" windowHeight="15840" tabRatio="563" activeTab="3" xr2:uid="{00000000-000D-0000-FFFF-FFFF00000000}"/>
  </bookViews>
  <sheets>
    <sheet name="鑑" sheetId="27" r:id="rId1"/>
    <sheet name="内訳" sheetId="24" r:id="rId2"/>
    <sheet name="請求書について" sheetId="26" r:id="rId3"/>
    <sheet name="記入例" sheetId="28" r:id="rId4"/>
    <sheet name="リスト" sheetId="17" state="hidden" r:id="rId5"/>
    <sheet name="部門リスト" sheetId="20" state="hidden" r:id="rId6"/>
  </sheets>
  <definedNames>
    <definedName name="_xlnm.Print_Area" localSheetId="0">鑑!$A$1:$AR$68</definedName>
    <definedName name="_xlnm.Print_Area" localSheetId="3">記入例!$A$1:$AR$68</definedName>
    <definedName name="_xlnm.Print_Area" localSheetId="2">請求書について!$A$1:$L$53</definedName>
    <definedName name="_xlnm.Print_Area" localSheetId="1">内訳!$A$1:$AR$68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24" l="1"/>
  <c r="AJ9" i="24"/>
  <c r="AJ11" i="24"/>
  <c r="AJ13" i="24"/>
  <c r="AJ15" i="24"/>
  <c r="AJ17" i="24"/>
  <c r="AJ19" i="24"/>
  <c r="AJ21" i="24"/>
  <c r="AJ23" i="24"/>
  <c r="AJ25" i="24"/>
  <c r="AJ27" i="24"/>
  <c r="AJ29" i="24"/>
  <c r="AJ31" i="24"/>
  <c r="AJ33" i="24"/>
  <c r="AJ35" i="24"/>
  <c r="AJ37" i="24"/>
  <c r="AJ39" i="24"/>
  <c r="AJ41" i="24"/>
  <c r="AJ43" i="24"/>
  <c r="AJ45" i="24"/>
  <c r="AJ47" i="24"/>
  <c r="AJ49" i="24"/>
  <c r="AJ51" i="24"/>
  <c r="AJ53" i="24"/>
  <c r="AJ55" i="24"/>
  <c r="AJ57" i="24"/>
  <c r="AJ59" i="24"/>
  <c r="AJ61" i="24"/>
  <c r="AJ63" i="24"/>
  <c r="AJ5" i="24"/>
  <c r="AJ62" i="28"/>
  <c r="AJ60" i="28"/>
  <c r="AJ58" i="28"/>
  <c r="AJ56" i="28"/>
  <c r="AJ54" i="28"/>
  <c r="AJ52" i="28"/>
  <c r="AJ50" i="28"/>
  <c r="AJ48" i="28"/>
  <c r="AJ46" i="28"/>
  <c r="AJ44" i="28"/>
  <c r="AJ42" i="28"/>
  <c r="I12" i="28"/>
  <c r="AJ62" i="27"/>
  <c r="AJ60" i="27"/>
  <c r="AJ58" i="27"/>
  <c r="AJ56" i="27"/>
  <c r="AJ54" i="27"/>
  <c r="AJ52" i="27"/>
  <c r="AJ50" i="27"/>
  <c r="AJ48" i="27"/>
  <c r="AJ46" i="27"/>
  <c r="AJ44" i="27"/>
  <c r="AJ42" i="27"/>
  <c r="I12" i="27"/>
  <c r="AJ64" i="28" l="1"/>
  <c r="J34" i="28" s="1"/>
  <c r="AI34" i="28" s="1"/>
  <c r="W36" i="28" s="1"/>
  <c r="AJ64" i="27"/>
  <c r="J34" i="27" s="1"/>
  <c r="AI34" i="27" s="1"/>
  <c r="W36" i="27" l="1"/>
  <c r="AJ65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6745D28F-F126-4849-A113-D71371357D55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12" authorId="0" shapeId="0" xr:uid="{E30478A9-C565-4077-BDFB-368EAED30B06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J34" authorId="0" shapeId="0" xr:uid="{E9E1FE7C-04B2-4EE7-921A-8F0235284374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24010BD8-F616-49E5-99DD-CC257730049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12" authorId="0" shapeId="0" xr:uid="{741B5A31-CD02-47E7-A411-40087A70FEBC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J34" authorId="0" shapeId="0" xr:uid="{9DA310FD-A5AA-48F6-9D56-4FBFF8562308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<sst xmlns="http://schemas.openxmlformats.org/spreadsheetml/2006/main" count="286" uniqueCount="201">
  <si>
    <t>％</t>
  </si>
  <si>
    <t>kg</t>
  </si>
  <si>
    <t>式</t>
  </si>
  <si>
    <t>箇所</t>
  </si>
  <si>
    <t>ケ</t>
  </si>
  <si>
    <t>pot</t>
  </si>
  <si>
    <t>本</t>
  </si>
  <si>
    <t>株</t>
  </si>
  <si>
    <t>鉢</t>
  </si>
  <si>
    <t>m</t>
  </si>
  <si>
    <t>㎡</t>
  </si>
  <si>
    <t>㎥</t>
  </si>
  <si>
    <t>t</t>
  </si>
  <si>
    <t>L</t>
  </si>
  <si>
    <t>人</t>
  </si>
  <si>
    <t>台</t>
  </si>
  <si>
    <t>個</t>
  </si>
  <si>
    <t>基</t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</si>
  <si>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</si>
  <si>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</si>
  <si>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</si>
  <si>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</si>
  <si>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</si>
  <si>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</si>
  <si>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</si>
  <si>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</si>
  <si>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</si>
  <si>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</si>
  <si>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</si>
  <si>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</si>
  <si>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</si>
  <si>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</si>
  <si>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</si>
  <si>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　（受付にて開封されないと、〆に入らないことがあります。）</t>
    <rPh sb="2" eb="4">
      <t>ウケツケ</t>
    </rPh>
    <rPh sb="6" eb="8">
      <t>カイフウ</t>
    </rPh>
    <rPh sb="16" eb="17">
      <t>ハイ</t>
    </rPh>
    <phoneticPr fontId="3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</si>
  <si>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</si>
  <si>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　日比谷アメニスに仕入の請求をする場合は、この専用フォームにてお願いします。</t>
    <rPh sb="1" eb="4">
      <t>ヒビヤ</t>
    </rPh>
    <rPh sb="9" eb="11">
      <t>シイレ</t>
    </rPh>
    <rPh sb="12" eb="14">
      <t>セイキュウ</t>
    </rPh>
    <rPh sb="17" eb="19">
      <t>バアイ</t>
    </rPh>
    <rPh sb="23" eb="25">
      <t>センヨウ</t>
    </rPh>
    <rPh sb="32" eb="33">
      <t>ネガ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</si>
  <si>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</si>
  <si>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t>３．〆と支払日</t>
    <rPh sb="4" eb="6">
      <t>シハライ</t>
    </rPh>
    <rPh sb="6" eb="7">
      <t>ヒ</t>
    </rPh>
    <phoneticPr fontId="3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</si>
  <si>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</si>
  <si>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４．書式について</t>
    <rPh sb="2" eb="4">
      <t>ショシキ</t>
    </rPh>
    <phoneticPr fontId="3"/>
  </si>
  <si>
    <r>
      <t>「記載例」の</t>
    </r>
    <r>
      <rPr>
        <b/>
        <sz val="11"/>
        <color indexed="30"/>
        <rFont val="ＭＳ Ｐ明朝"/>
        <family val="1"/>
        <charset val="128"/>
      </rPr>
      <t>青文字部分が入力箇所</t>
    </r>
    <r>
      <rPr>
        <sz val="11"/>
        <color indexed="8"/>
        <rFont val="ＭＳ Ｐ明朝"/>
        <family val="1"/>
        <charset val="128"/>
      </rPr>
      <t>、黒文字部分は自動作成箇所、もしくは記載不要部分です。</t>
    </r>
    <rPh sb="1" eb="3">
      <t>キサイ</t>
    </rPh>
    <rPh sb="3" eb="4">
      <t>レイ</t>
    </rPh>
    <rPh sb="6" eb="7">
      <t>アオ</t>
    </rPh>
    <rPh sb="7" eb="9">
      <t>モジ</t>
    </rPh>
    <rPh sb="9" eb="11">
      <t>ブブン</t>
    </rPh>
    <rPh sb="12" eb="14">
      <t>ニュウリョク</t>
    </rPh>
    <rPh sb="14" eb="16">
      <t>カショ</t>
    </rPh>
    <rPh sb="17" eb="18">
      <t>クロ</t>
    </rPh>
    <rPh sb="18" eb="20">
      <t>モジ</t>
    </rPh>
    <rPh sb="20" eb="22">
      <t>ブブン</t>
    </rPh>
    <rPh sb="23" eb="25">
      <t>ジドウ</t>
    </rPh>
    <rPh sb="25" eb="27">
      <t>サクセイ</t>
    </rPh>
    <rPh sb="27" eb="29">
      <t>カショ</t>
    </rPh>
    <rPh sb="34" eb="36">
      <t>キサイ</t>
    </rPh>
    <rPh sb="36" eb="38">
      <t>フヨウ</t>
    </rPh>
    <rPh sb="38" eb="40">
      <t>ブブン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</si>
  <si>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</si>
  <si>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t>※　専用請求書用紙の記載方法</t>
    <rPh sb="2" eb="4">
      <t>センヨウ</t>
    </rPh>
    <rPh sb="4" eb="7">
      <t>セイキュウショ</t>
    </rPh>
    <rPh sb="7" eb="9">
      <t>ヨウシ</t>
    </rPh>
    <rPh sb="10" eb="12">
      <t>キサイ</t>
    </rPh>
    <rPh sb="12" eb="14">
      <t>ホウホウ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</si>
  <si>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</si>
  <si>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</si>
  <si>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・個別の現場、作業所への提出は認めておりません。それぞれの本支店への提出になりますので、</t>
    <rPh sb="1" eb="3">
      <t>コベツ</t>
    </rPh>
    <rPh sb="4" eb="6">
      <t>ゲンバ</t>
    </rPh>
    <rPh sb="7" eb="9">
      <t>サギョウ</t>
    </rPh>
    <rPh sb="9" eb="10">
      <t>ショ</t>
    </rPh>
    <rPh sb="12" eb="14">
      <t>テイシュツ</t>
    </rPh>
    <rPh sb="15" eb="16">
      <t>ミト</t>
    </rPh>
    <rPh sb="29" eb="32">
      <t>ホンシテン</t>
    </rPh>
    <rPh sb="34" eb="36">
      <t>テイシュツ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</si>
  <si>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</si>
  <si>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－</t>
    <phoneticPr fontId="1"/>
  </si>
  <si>
    <t>請求日</t>
    <rPh sb="0" eb="3">
      <t>セイキュウビ</t>
    </rPh>
    <phoneticPr fontId="14"/>
  </si>
  <si>
    <t>請　求　書</t>
    <rPh sb="0" eb="1">
      <t>ショウ</t>
    </rPh>
    <rPh sb="2" eb="3">
      <t>モトム</t>
    </rPh>
    <rPh sb="4" eb="5">
      <t>ショ</t>
    </rPh>
    <phoneticPr fontId="14"/>
  </si>
  <si>
    <t>下記の通り請求いたします。</t>
    <rPh sb="0" eb="2">
      <t>カキ</t>
    </rPh>
    <rPh sb="3" eb="4">
      <t>トオ</t>
    </rPh>
    <rPh sb="5" eb="7">
      <t>セイキュウ</t>
    </rPh>
    <phoneticPr fontId="14"/>
  </si>
  <si>
    <t>部署・支店名</t>
    <rPh sb="0" eb="2">
      <t>ブショ</t>
    </rPh>
    <rPh sb="3" eb="6">
      <t>シテンメイ</t>
    </rPh>
    <phoneticPr fontId="14"/>
  </si>
  <si>
    <t>物件名</t>
    <rPh sb="0" eb="2">
      <t>ブッケン</t>
    </rPh>
    <rPh sb="2" eb="3">
      <t>メイ</t>
    </rPh>
    <phoneticPr fontId="14"/>
  </si>
  <si>
    <t>受注番号</t>
    <rPh sb="0" eb="2">
      <t>ジュチュウ</t>
    </rPh>
    <rPh sb="2" eb="4">
      <t>バンゴウ</t>
    </rPh>
    <phoneticPr fontId="14"/>
  </si>
  <si>
    <t>C</t>
    <phoneticPr fontId="14"/>
  </si>
  <si>
    <t>A</t>
    <phoneticPr fontId="14"/>
  </si>
  <si>
    <t>住所</t>
    <rPh sb="0" eb="2">
      <t>ジュウショ</t>
    </rPh>
    <phoneticPr fontId="14"/>
  </si>
  <si>
    <t>TEL</t>
    <phoneticPr fontId="14"/>
  </si>
  <si>
    <t>銀行</t>
    <rPh sb="0" eb="2">
      <t>ギンコウ</t>
    </rPh>
    <phoneticPr fontId="14"/>
  </si>
  <si>
    <t>口座番号</t>
    <rPh sb="0" eb="2">
      <t>コウザ</t>
    </rPh>
    <rPh sb="2" eb="4">
      <t>バンゴウ</t>
    </rPh>
    <phoneticPr fontId="14"/>
  </si>
  <si>
    <t>％</t>
    <phoneticPr fontId="14"/>
  </si>
  <si>
    <t>単位</t>
    <rPh sb="0" eb="2">
      <t>タンイ</t>
    </rPh>
    <phoneticPr fontId="14"/>
  </si>
  <si>
    <t>単価</t>
    <rPh sb="0" eb="2">
      <t>タンカ</t>
    </rPh>
    <phoneticPr fontId="14"/>
  </si>
  <si>
    <t>金額</t>
    <rPh sb="0" eb="2">
      <t>キンガク</t>
    </rPh>
    <phoneticPr fontId="14"/>
  </si>
  <si>
    <t>数量</t>
    <rPh sb="0" eb="2">
      <t>スウリョウ</t>
    </rPh>
    <phoneticPr fontId="14"/>
  </si>
  <si>
    <t>日付</t>
    <rPh sb="0" eb="2">
      <t>ヒヅケ</t>
    </rPh>
    <phoneticPr fontId="14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</si>
  <si>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14"/>
  </si>
  <si>
    <t>殿</t>
    <rPh sb="0" eb="1">
      <t>トノ</t>
    </rPh>
    <phoneticPr fontId="14"/>
  </si>
  <si>
    <t>≪請求先情報≫</t>
    <rPh sb="1" eb="3">
      <t>セイキュウ</t>
    </rPh>
    <rPh sb="3" eb="4">
      <t>サキ</t>
    </rPh>
    <rPh sb="4" eb="6">
      <t>ジョウホウ</t>
    </rPh>
    <phoneticPr fontId="14"/>
  </si>
  <si>
    <t>≪請求元情報≫</t>
    <rPh sb="1" eb="3">
      <t>セイキュウ</t>
    </rPh>
    <rPh sb="3" eb="4">
      <t>モト</t>
    </rPh>
    <rPh sb="4" eb="6">
      <t>ジョウホウ</t>
    </rPh>
    <phoneticPr fontId="14"/>
  </si>
  <si>
    <t>会社名</t>
    <rPh sb="0" eb="3">
      <t>カイシャメイ</t>
    </rPh>
    <phoneticPr fontId="14"/>
  </si>
  <si>
    <t>FAX</t>
    <phoneticPr fontId="14"/>
  </si>
  <si>
    <t>印</t>
    <rPh sb="0" eb="1">
      <t>イン</t>
    </rPh>
    <phoneticPr fontId="14"/>
  </si>
  <si>
    <t>振込金融機関</t>
    <rPh sb="0" eb="2">
      <t>フリコ</t>
    </rPh>
    <rPh sb="2" eb="4">
      <t>キンユウ</t>
    </rPh>
    <rPh sb="4" eb="6">
      <t>キカン</t>
    </rPh>
    <phoneticPr fontId="14"/>
  </si>
  <si>
    <t>≪請求内容≫</t>
    <rPh sb="1" eb="3">
      <t>セイキュウ</t>
    </rPh>
    <rPh sb="3" eb="5">
      <t>ナイヨウ</t>
    </rPh>
    <phoneticPr fontId="14"/>
  </si>
  <si>
    <t>①＋②　請求金額合計</t>
    <rPh sb="4" eb="6">
      <t>セイキュウ</t>
    </rPh>
    <rPh sb="6" eb="8">
      <t>キンガク</t>
    </rPh>
    <rPh sb="8" eb="10">
      <t>ゴウケイ</t>
    </rPh>
    <phoneticPr fontId="14"/>
  </si>
  <si>
    <t>①　請求金額（税抜）</t>
    <rPh sb="2" eb="4">
      <t>セイキュウ</t>
    </rPh>
    <rPh sb="4" eb="6">
      <t>キンガク</t>
    </rPh>
    <rPh sb="7" eb="8">
      <t>ゼイ</t>
    </rPh>
    <rPh sb="8" eb="9">
      <t>ヌキ</t>
    </rPh>
    <phoneticPr fontId="14"/>
  </si>
  <si>
    <t>②　消費税額</t>
    <rPh sb="2" eb="5">
      <t>ショウヒゼイ</t>
    </rPh>
    <rPh sb="5" eb="6">
      <t>ガク</t>
    </rPh>
    <phoneticPr fontId="14"/>
  </si>
  <si>
    <t>≪内訳≫</t>
    <rPh sb="1" eb="3">
      <t>ウチワケ</t>
    </rPh>
    <phoneticPr fontId="14"/>
  </si>
  <si>
    <t>合計</t>
    <rPh sb="0" eb="2">
      <t>ゴウケイ</t>
    </rPh>
    <phoneticPr fontId="14"/>
  </si>
  <si>
    <t>会社CD</t>
    <rPh sb="0" eb="2">
      <t>カイシャ</t>
    </rPh>
    <phoneticPr fontId="14"/>
  </si>
  <si>
    <t>株式会社日比谷アメニス</t>
    <rPh sb="0" eb="11">
      <t>ヒビヤ</t>
    </rPh>
    <phoneticPr fontId="2"/>
  </si>
  <si>
    <t>太陽スポーツ施設株式会社</t>
    <rPh sb="0" eb="2">
      <t>タイヨウ</t>
    </rPh>
    <rPh sb="6" eb="8">
      <t>シセツ</t>
    </rPh>
    <phoneticPr fontId="2"/>
  </si>
  <si>
    <t>B</t>
    <phoneticPr fontId="14"/>
  </si>
  <si>
    <t>北部緑地株式会社</t>
    <rPh sb="0" eb="8">
      <t>ホクブリョクチカブシキ</t>
    </rPh>
    <phoneticPr fontId="1"/>
  </si>
  <si>
    <t>株式会社グリーバル</t>
    <rPh sb="0" eb="4">
      <t>カブシキ</t>
    </rPh>
    <phoneticPr fontId="1"/>
  </si>
  <si>
    <t>D</t>
    <phoneticPr fontId="14"/>
  </si>
  <si>
    <t>株式会社エコル</t>
    <rPh sb="0" eb="4">
      <t>カブシキ</t>
    </rPh>
    <phoneticPr fontId="1"/>
  </si>
  <si>
    <t>E</t>
    <phoneticPr fontId="14"/>
  </si>
  <si>
    <t>株式会社エコルシステム</t>
    <rPh sb="0" eb="4">
      <t>カブシキ</t>
    </rPh>
    <phoneticPr fontId="1"/>
  </si>
  <si>
    <t>F</t>
    <phoneticPr fontId="14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</si>
  <si>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</si>
  <si>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14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</si>
  <si>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</si>
  <si>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14"/>
  </si>
  <si>
    <t>工事1部</t>
    <rPh sb="0" eb="2">
      <t>コウジ</t>
    </rPh>
    <rPh sb="3" eb="4">
      <t>ブ</t>
    </rPh>
    <phoneticPr fontId="14"/>
  </si>
  <si>
    <t>工事2部</t>
    <rPh sb="0" eb="2">
      <t>コウジ</t>
    </rPh>
    <rPh sb="3" eb="4">
      <t>ブ</t>
    </rPh>
    <phoneticPr fontId="14"/>
  </si>
  <si>
    <t>工事3部</t>
    <rPh sb="0" eb="2">
      <t>コウジ</t>
    </rPh>
    <rPh sb="3" eb="4">
      <t>ブ</t>
    </rPh>
    <phoneticPr fontId="14"/>
  </si>
  <si>
    <t>ｺﾐｭﾆﾃｨﾋﾞｼﾞﾈｽ部</t>
    <rPh sb="12" eb="13">
      <t>ブ</t>
    </rPh>
    <phoneticPr fontId="14"/>
  </si>
  <si>
    <t>社会環境部</t>
    <rPh sb="0" eb="2">
      <t>シャカイ</t>
    </rPh>
    <rPh sb="2" eb="4">
      <t>カンキョウ</t>
    </rPh>
    <rPh sb="4" eb="5">
      <t>ブ</t>
    </rPh>
    <phoneticPr fontId="14"/>
  </si>
  <si>
    <t>企画環境部</t>
    <rPh sb="0" eb="2">
      <t>キカク</t>
    </rPh>
    <rPh sb="2" eb="5">
      <t>カンキョウブ</t>
    </rPh>
    <phoneticPr fontId="14"/>
  </si>
  <si>
    <t>景観環境1部</t>
    <rPh sb="0" eb="2">
      <t>ケイカン</t>
    </rPh>
    <rPh sb="2" eb="4">
      <t>カンキョウ</t>
    </rPh>
    <rPh sb="5" eb="6">
      <t>ブ</t>
    </rPh>
    <phoneticPr fontId="14"/>
  </si>
  <si>
    <t>景観環境2部</t>
    <rPh sb="0" eb="2">
      <t>ケイカン</t>
    </rPh>
    <rPh sb="2" eb="4">
      <t>カンキョウ</t>
    </rPh>
    <rPh sb="5" eb="6">
      <t>ブ</t>
    </rPh>
    <phoneticPr fontId="14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</si>
  <si>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14"/>
  </si>
  <si>
    <t>大阪支店</t>
    <rPh sb="0" eb="2">
      <t>オオサカ</t>
    </rPh>
    <rPh sb="2" eb="4">
      <t>シテン</t>
    </rPh>
    <phoneticPr fontId="14"/>
  </si>
  <si>
    <t>東関東支店</t>
    <rPh sb="0" eb="1">
      <t>ヒガシ</t>
    </rPh>
    <rPh sb="1" eb="3">
      <t>カントウ</t>
    </rPh>
    <rPh sb="3" eb="5">
      <t>シテン</t>
    </rPh>
    <phoneticPr fontId="14"/>
  </si>
  <si>
    <t>名古屋支店</t>
    <rPh sb="0" eb="3">
      <t>ナゴヤ</t>
    </rPh>
    <rPh sb="3" eb="5">
      <t>シテン</t>
    </rPh>
    <phoneticPr fontId="14"/>
  </si>
  <si>
    <t>仙台支店</t>
    <rPh sb="0" eb="2">
      <t>センダイ</t>
    </rPh>
    <rPh sb="2" eb="4">
      <t>シテン</t>
    </rPh>
    <phoneticPr fontId="14"/>
  </si>
  <si>
    <t>九州支店</t>
    <rPh sb="0" eb="2">
      <t>キュウシュウ</t>
    </rPh>
    <rPh sb="2" eb="4">
      <t>シテン</t>
    </rPh>
    <phoneticPr fontId="14"/>
  </si>
  <si>
    <t>口座名（カナ）</t>
    <rPh sb="0" eb="2">
      <t>コウザ</t>
    </rPh>
    <rPh sb="2" eb="3">
      <t>メイ</t>
    </rPh>
    <phoneticPr fontId="14"/>
  </si>
  <si>
    <t>口座種別</t>
    <rPh sb="0" eb="2">
      <t>コウザ</t>
    </rPh>
    <rPh sb="2" eb="4">
      <t>シュベツ</t>
    </rPh>
    <phoneticPr fontId="14"/>
  </si>
  <si>
    <t>普通</t>
  </si>
  <si>
    <t>銀行</t>
    <rPh sb="0" eb="2">
      <t>ギンコウ</t>
    </rPh>
    <phoneticPr fontId="14"/>
  </si>
  <si>
    <t>信用金庫</t>
    <rPh sb="0" eb="4">
      <t>シンヨウキンコ</t>
    </rPh>
    <phoneticPr fontId="14"/>
  </si>
  <si>
    <t>信用組合</t>
    <rPh sb="0" eb="2">
      <t>シンヨウ</t>
    </rPh>
    <rPh sb="2" eb="4">
      <t>クミアイ</t>
    </rPh>
    <phoneticPr fontId="14"/>
  </si>
  <si>
    <t>農林中央金庫</t>
    <rPh sb="0" eb="2">
      <t>ノウリン</t>
    </rPh>
    <rPh sb="2" eb="4">
      <t>チュウオウ</t>
    </rPh>
    <rPh sb="4" eb="6">
      <t>キンコ</t>
    </rPh>
    <phoneticPr fontId="14"/>
  </si>
  <si>
    <t>農業協同組合</t>
    <rPh sb="0" eb="2">
      <t>ノウギョウ</t>
    </rPh>
    <rPh sb="2" eb="4">
      <t>キョウドウ</t>
    </rPh>
    <rPh sb="4" eb="6">
      <t>クミアイ</t>
    </rPh>
    <phoneticPr fontId="14"/>
  </si>
  <si>
    <t>漁業協同組合</t>
    <rPh sb="0" eb="2">
      <t>ギョギョウ</t>
    </rPh>
    <rPh sb="2" eb="4">
      <t>キョウドウ</t>
    </rPh>
    <rPh sb="4" eb="6">
      <t>クミアイ</t>
    </rPh>
    <phoneticPr fontId="14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</si>
  <si>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4"/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</si>
  <si>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14"/>
  </si>
  <si>
    <t>労働金庫連合会</t>
    <rPh sb="0" eb="2">
      <t>ロウドウ</t>
    </rPh>
    <rPh sb="2" eb="4">
      <t>キンコ</t>
    </rPh>
    <rPh sb="4" eb="7">
      <t>レンゴウカイ</t>
    </rPh>
    <phoneticPr fontId="14"/>
  </si>
  <si>
    <t>労働金庫</t>
    <rPh sb="0" eb="2">
      <t>ロウドウ</t>
    </rPh>
    <rPh sb="2" eb="4">
      <t>キンコ</t>
    </rPh>
    <phoneticPr fontId="14"/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</si>
  <si>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14"/>
  </si>
  <si>
    <t>支店</t>
  </si>
  <si>
    <t>PBユニット</t>
    <phoneticPr fontId="14"/>
  </si>
  <si>
    <t>LTユニット</t>
    <phoneticPr fontId="14"/>
  </si>
  <si>
    <t>ISユニット</t>
    <phoneticPr fontId="14"/>
  </si>
  <si>
    <t>GAユニット</t>
    <phoneticPr fontId="14"/>
  </si>
  <si>
    <t>株式会社日比谷アメニス</t>
    <rPh sb="0" eb="4">
      <t>カブシキガイシャ</t>
    </rPh>
    <rPh sb="4" eb="7">
      <t>ヒビヤ</t>
    </rPh>
    <phoneticPr fontId="14"/>
  </si>
  <si>
    <t>太陽スポーツ施設株式会社</t>
    <rPh sb="0" eb="2">
      <t>タイヨウ</t>
    </rPh>
    <rPh sb="6" eb="12">
      <t>シセツカブシキガイシャ</t>
    </rPh>
    <phoneticPr fontId="14"/>
  </si>
  <si>
    <t>北部緑地株式会社</t>
    <rPh sb="0" eb="8">
      <t>ホクブリョクチカブシキガイシャ</t>
    </rPh>
    <phoneticPr fontId="14"/>
  </si>
  <si>
    <t>株式会社グリーバル</t>
    <rPh sb="0" eb="4">
      <t>カブシキガイシャ</t>
    </rPh>
    <phoneticPr fontId="14"/>
  </si>
  <si>
    <t>株式会社エコル</t>
    <rPh sb="0" eb="4">
      <t>カブシキガイシャ</t>
    </rPh>
    <phoneticPr fontId="14"/>
  </si>
  <si>
    <t>株式会社エコルシステム</t>
    <rPh sb="0" eb="4">
      <t>カブシキガイシャ</t>
    </rPh>
    <phoneticPr fontId="14"/>
  </si>
  <si>
    <t>株式会社橘木</t>
    <rPh sb="0" eb="4">
      <t>カブシキガイシャ</t>
    </rPh>
    <rPh sb="4" eb="6">
      <t>タチバナキ</t>
    </rPh>
    <phoneticPr fontId="14"/>
  </si>
  <si>
    <t>株式会社アメニス山梨</t>
    <rPh sb="0" eb="4">
      <t>カブシキガイシャ</t>
    </rPh>
    <rPh sb="8" eb="10">
      <t>ヤマナシ</t>
    </rPh>
    <phoneticPr fontId="14"/>
  </si>
  <si>
    <t>企画営業部</t>
    <rPh sb="0" eb="2">
      <t>キカク</t>
    </rPh>
    <rPh sb="2" eb="4">
      <t>エイギョウ</t>
    </rPh>
    <rPh sb="4" eb="5">
      <t>ブ</t>
    </rPh>
    <phoneticPr fontId="14"/>
  </si>
  <si>
    <t>技術部</t>
    <rPh sb="0" eb="2">
      <t>ギジュツ</t>
    </rPh>
    <rPh sb="2" eb="3">
      <t>ブ</t>
    </rPh>
    <phoneticPr fontId="14"/>
  </si>
  <si>
    <t>GI統括部</t>
    <rPh sb="2" eb="4">
      <t>トウカツ</t>
    </rPh>
    <rPh sb="4" eb="5">
      <t>ブ</t>
    </rPh>
    <phoneticPr fontId="14"/>
  </si>
  <si>
    <t>PB部</t>
    <rPh sb="2" eb="3">
      <t>ブ</t>
    </rPh>
    <phoneticPr fontId="14"/>
  </si>
  <si>
    <t>ISユニット　</t>
    <phoneticPr fontId="14"/>
  </si>
  <si>
    <t>××ビル植栽管理</t>
    <rPh sb="4" eb="6">
      <t>ショクサイ</t>
    </rPh>
    <rPh sb="6" eb="8">
      <t>カンリ</t>
    </rPh>
    <phoneticPr fontId="14"/>
  </si>
  <si>
    <t>〒108-0073 東京都港区三田4-7-27</t>
    <rPh sb="10" eb="13">
      <t>トウキョウト</t>
    </rPh>
    <rPh sb="13" eb="15">
      <t>ミナトク</t>
    </rPh>
    <rPh sb="15" eb="17">
      <t>ミタ</t>
    </rPh>
    <phoneticPr fontId="14"/>
  </si>
  <si>
    <t>みずほ</t>
    <phoneticPr fontId="14"/>
  </si>
  <si>
    <t>麻布</t>
    <rPh sb="0" eb="2">
      <t>アザブ</t>
    </rPh>
    <phoneticPr fontId="14"/>
  </si>
  <si>
    <t>　△△造園　株式会社</t>
    <rPh sb="3" eb="5">
      <t>ゾウエン</t>
    </rPh>
    <rPh sb="6" eb="10">
      <t>カブシキガイシャ</t>
    </rPh>
    <phoneticPr fontId="14"/>
  </si>
  <si>
    <t>03-1111-1111</t>
    <phoneticPr fontId="14"/>
  </si>
  <si>
    <t>別紙内訳の通り</t>
    <rPh sb="0" eb="2">
      <t>ベッシ</t>
    </rPh>
    <rPh sb="2" eb="4">
      <t>ウチワケ</t>
    </rPh>
    <rPh sb="5" eb="6">
      <t>トオ</t>
    </rPh>
    <phoneticPr fontId="14"/>
  </si>
  <si>
    <r>
      <t>・原則、</t>
    </r>
    <r>
      <rPr>
        <b/>
        <sz val="11"/>
        <color rgb="FFFF0000"/>
        <rFont val="ＭＳ Ｐ明朝"/>
        <family val="1"/>
        <charset val="128"/>
      </rPr>
      <t>専用メールアドレスにてPDFで受付します</t>
    </r>
    <r>
      <rPr>
        <sz val="11"/>
        <color theme="1"/>
        <rFont val="ＭＳ Ｐ明朝"/>
        <family val="1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</si>
  <si>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</si>
  <si>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r>
      <t>・</t>
    </r>
    <r>
      <rPr>
        <b/>
        <sz val="11"/>
        <color rgb="FFFF0000"/>
        <rFont val="ＭＳ Ｐ明朝"/>
        <family val="1"/>
        <charset val="128"/>
      </rPr>
      <t>「弊社担当」名は必須項目です</t>
    </r>
    <r>
      <rPr>
        <sz val="11"/>
        <color theme="1"/>
        <rFont val="ＭＳ Ｐ明朝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</si>
  <si>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・やむを得ず郵送提出の際は、封筒の表書きに「請求書在中」と記載ください。</t>
    <rPh sb="4" eb="5">
      <t>エ</t>
    </rPh>
    <phoneticPr fontId="3"/>
  </si>
  <si>
    <t>　取引内容が材料・労務・外注・役務＆サービス・リース・レンタルすべて共通です。</t>
    <rPh sb="1" eb="3">
      <t>トリヒキ</t>
    </rPh>
    <rPh sb="3" eb="5">
      <t>ナイヨウ</t>
    </rPh>
    <rPh sb="6" eb="8">
      <t>ザイリョウ</t>
    </rPh>
    <rPh sb="15" eb="17">
      <t>エキム</t>
    </rPh>
    <phoneticPr fontId="3"/>
  </si>
  <si>
    <t>　請求書以外の担当宛の書類、DMや休日のご案内等は別途に直接取引部署に送付ください。</t>
    <rPh sb="1" eb="4">
      <t>セイキュウショ</t>
    </rPh>
    <rPh sb="4" eb="6">
      <t>イガイ</t>
    </rPh>
    <rPh sb="7" eb="9">
      <t>タントウ</t>
    </rPh>
    <rPh sb="9" eb="10">
      <t>アテ</t>
    </rPh>
    <rPh sb="11" eb="13">
      <t>ショルイ</t>
    </rPh>
    <rPh sb="17" eb="19">
      <t>キュウジツ</t>
    </rPh>
    <rPh sb="21" eb="23">
      <t>アンナイ</t>
    </rPh>
    <rPh sb="23" eb="24">
      <t>ナド</t>
    </rPh>
    <rPh sb="25" eb="27">
      <t>ベット</t>
    </rPh>
    <rPh sb="28" eb="30">
      <t>チョクセツ</t>
    </rPh>
    <rPh sb="30" eb="32">
      <t>トリヒキ</t>
    </rPh>
    <rPh sb="32" eb="34">
      <t>ブショ</t>
    </rPh>
    <rPh sb="35" eb="37">
      <t>ソウフ</t>
    </rPh>
    <phoneticPr fontId="3"/>
  </si>
  <si>
    <t>　現金払の部分は銀行振込、手形払につきましては簡易書留による郵送になります。</t>
    <rPh sb="1" eb="3">
      <t>ゲンキン</t>
    </rPh>
    <rPh sb="3" eb="4">
      <t>ハラ</t>
    </rPh>
    <rPh sb="5" eb="7">
      <t>ブブン</t>
    </rPh>
    <rPh sb="8" eb="10">
      <t>ギンコウ</t>
    </rPh>
    <rPh sb="10" eb="12">
      <t>フリコミ</t>
    </rPh>
    <rPh sb="13" eb="15">
      <t>テガタ</t>
    </rPh>
    <rPh sb="15" eb="16">
      <t>バライ</t>
    </rPh>
    <rPh sb="23" eb="25">
      <t>カンイ</t>
    </rPh>
    <rPh sb="25" eb="27">
      <t>カキトメ</t>
    </rPh>
    <rPh sb="30" eb="32">
      <t>ユウソウ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</si>
  <si>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</si>
  <si>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</si>
  <si>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t>GAユニット①</t>
    <phoneticPr fontId="14"/>
  </si>
  <si>
    <t>GAユニット②</t>
    <phoneticPr fontId="14"/>
  </si>
  <si>
    <t>2021.04.30 改定</t>
    <rPh sb="11" eb="13">
      <t>カイテイ</t>
    </rPh>
    <phoneticPr fontId="14"/>
  </si>
  <si>
    <t>≪複数のExcelシートを1つのPDFファイルにする方法≫</t>
    <rPh sb="1" eb="3">
      <t>フクスウ</t>
    </rPh>
    <rPh sb="26" eb="28">
      <t>ホウホウ</t>
    </rPh>
    <phoneticPr fontId="14"/>
  </si>
  <si>
    <t>①「鑑」シートを選択し、[Shift]キーを押しながら「内訳」シートを選択します。</t>
    <rPh sb="2" eb="3">
      <t>カガミ</t>
    </rPh>
    <rPh sb="8" eb="10">
      <t>センタク</t>
    </rPh>
    <rPh sb="22" eb="23">
      <t>オ</t>
    </rPh>
    <rPh sb="28" eb="30">
      <t>ウチワケ</t>
    </rPh>
    <rPh sb="35" eb="37">
      <t>センタク</t>
    </rPh>
    <phoneticPr fontId="14"/>
  </si>
  <si>
    <t>②「鑑」と「内訳」両方のシートが選択されていることを確認してから【名前をつけて保存】します。</t>
    <rPh sb="2" eb="3">
      <t>カガミ</t>
    </rPh>
    <rPh sb="6" eb="8">
      <t>ウチワケ</t>
    </rPh>
    <rPh sb="9" eb="11">
      <t>リョウホウ</t>
    </rPh>
    <rPh sb="16" eb="18">
      <t>センタク</t>
    </rPh>
    <rPh sb="26" eb="28">
      <t>カクニン</t>
    </rPh>
    <rPh sb="33" eb="35">
      <t>ナマエ</t>
    </rPh>
    <rPh sb="39" eb="41">
      <t>ホゾン</t>
    </rPh>
    <phoneticPr fontId="14"/>
  </si>
  <si>
    <t>③保存するときにPDF形式を選択して保存してください。</t>
    <rPh sb="1" eb="3">
      <t>ホゾン</t>
    </rPh>
    <rPh sb="11" eb="13">
      <t>ケイシキ</t>
    </rPh>
    <rPh sb="14" eb="16">
      <t>センタク</t>
    </rPh>
    <rPh sb="18" eb="20">
      <t>ホゾン</t>
    </rPh>
    <phoneticPr fontId="14"/>
  </si>
  <si>
    <t>請求担当者名</t>
    <rPh sb="0" eb="6">
      <t>セイキュウタントウシャメイ</t>
    </rPh>
    <phoneticPr fontId="14"/>
  </si>
  <si>
    <t>請求花子</t>
    <rPh sb="0" eb="4">
      <t>セイキュウハナコ</t>
    </rPh>
    <phoneticPr fontId="14"/>
  </si>
  <si>
    <t>03-2222-2222</t>
    <phoneticPr fontId="14"/>
  </si>
  <si>
    <t>ｻﾝｶｸｿﾞｳｴﾝ(ｶ</t>
    <phoneticPr fontId="14"/>
  </si>
  <si>
    <t>植栽管理</t>
    <rPh sb="0" eb="4">
      <t>ショクサイカンリ</t>
    </rPh>
    <phoneticPr fontId="14"/>
  </si>
  <si>
    <r>
      <rPr>
        <b/>
        <sz val="11"/>
        <color indexed="10"/>
        <rFont val="ＭＳ Ｐ明朝"/>
        <family val="1"/>
        <charset val="128"/>
      </rPr>
      <t>　1物件につき、１部作成</t>
    </r>
    <r>
      <rPr>
        <sz val="11"/>
        <color indexed="8"/>
        <rFont val="ＭＳ Ｐ明朝"/>
        <family val="1"/>
        <charset val="128"/>
      </rPr>
      <t>ください。「物件名」、「担当者名」、「受注番号」は事前に弊社担当に確認ください。</t>
    </r>
    <rPh sb="2" eb="4">
      <t>ブッケン</t>
    </rPh>
    <rPh sb="9" eb="10">
      <t>ブ</t>
    </rPh>
    <rPh sb="10" eb="12">
      <t>サクセイ</t>
    </rPh>
    <rPh sb="18" eb="20">
      <t>ブッケン</t>
    </rPh>
    <rPh sb="20" eb="21">
      <t>メイ</t>
    </rPh>
    <rPh sb="24" eb="27">
      <t>タントウシャ</t>
    </rPh>
    <rPh sb="27" eb="28">
      <t>メイ</t>
    </rPh>
    <rPh sb="31" eb="35">
      <t>ジュチュウバンゴウ</t>
    </rPh>
    <rPh sb="37" eb="39">
      <t>ジゼン</t>
    </rPh>
    <rPh sb="40" eb="42">
      <t>ヘイシャ</t>
    </rPh>
    <rPh sb="42" eb="44">
      <t>タントウ</t>
    </rPh>
    <rPh sb="45" eb="47">
      <t>カクニン</t>
    </rPh>
    <phoneticPr fontId="3"/>
  </si>
  <si>
    <t>《専用メールアドレス受付のルール》</t>
    <rPh sb="1" eb="3">
      <t>センヨウ</t>
    </rPh>
    <rPh sb="10" eb="12">
      <t>ウケツケ</t>
    </rPh>
    <phoneticPr fontId="14"/>
  </si>
  <si>
    <r>
      <t>・「鑑」をExcelで作成後、</t>
    </r>
    <r>
      <rPr>
        <b/>
        <sz val="14"/>
        <color rgb="FFFF0000"/>
        <rFont val="ＭＳ Ｐ明朝"/>
        <family val="1"/>
        <charset val="128"/>
      </rPr>
      <t>必ずPDFにしてください</t>
    </r>
    <rPh sb="15" eb="16">
      <t>カナラ</t>
    </rPh>
    <phoneticPr fontId="14"/>
  </si>
  <si>
    <r>
      <t>　明細(「内訳」シートもしくは貴社用紙）を添える場合は、</t>
    </r>
    <r>
      <rPr>
        <sz val="11"/>
        <color rgb="FFFF0000"/>
        <rFont val="ＭＳ Ｐ明朝"/>
        <family val="1"/>
        <charset val="128"/>
      </rPr>
      <t>鑑を最初のページにして1ファイル</t>
    </r>
    <r>
      <rPr>
        <sz val="11"/>
        <color theme="1"/>
        <rFont val="ＭＳ Ｐ明朝"/>
        <family val="1"/>
        <charset val="128"/>
      </rPr>
      <t>としてください。</t>
    </r>
    <phoneticPr fontId="14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</si>
  <si>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</si>
  <si>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・受付用メールアドレスは部署ごとに異なりますので、弊社HP上でご確認ください。</t>
    <phoneticPr fontId="14"/>
  </si>
  <si>
    <r>
      <t>・</t>
    </r>
    <r>
      <rPr>
        <sz val="11"/>
        <color rgb="FFFF0000"/>
        <rFont val="ＭＳ Ｐ明朝"/>
        <family val="1"/>
        <charset val="128"/>
      </rPr>
      <t>毎月5日23時までに送信してください。</t>
    </r>
    <r>
      <rPr>
        <sz val="11"/>
        <color theme="1"/>
        <rFont val="ＭＳ Ｐ明朝"/>
        <family val="1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14"/>
  </si>
  <si>
    <r>
      <t>・締日は</t>
    </r>
    <r>
      <rPr>
        <b/>
        <sz val="11"/>
        <color indexed="10"/>
        <rFont val="ＭＳ Ｐ明朝"/>
        <family val="1"/>
        <charset val="128"/>
      </rPr>
      <t>毎月末日締切、翌5日必着</t>
    </r>
    <r>
      <rPr>
        <sz val="11"/>
        <color indexed="8"/>
        <rFont val="ＭＳ Ｐ明朝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</si>
  <si>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14"/>
  </si>
  <si>
    <t>　郵送される場合は、5日が休日の際の締日は前日営業日になります。</t>
    <rPh sb="1" eb="3">
      <t>ユウソウ</t>
    </rPh>
    <phoneticPr fontId="14"/>
  </si>
  <si>
    <t>・Excelファイルは受付できません。</t>
    <rPh sb="11" eb="13">
      <t>ウケツケ</t>
    </rPh>
    <phoneticPr fontId="14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</si>
  <si>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14"/>
  </si>
  <si>
    <r>
      <t>・</t>
    </r>
    <r>
      <rPr>
        <b/>
        <sz val="11"/>
        <color rgb="FFFF0000"/>
        <rFont val="ＭＳ Ｐ明朝"/>
        <family val="1"/>
        <charset val="128"/>
      </rPr>
      <t>1請求1ファイル</t>
    </r>
    <r>
      <rPr>
        <sz val="11"/>
        <color theme="1"/>
        <rFont val="ＭＳ Ｐ明朝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14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</si>
  <si>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14"/>
  </si>
  <si>
    <t>工事1部1課</t>
    <rPh sb="0" eb="2">
      <t>コウジ</t>
    </rPh>
    <rPh sb="3" eb="4">
      <t>ブ</t>
    </rPh>
    <rPh sb="5" eb="6">
      <t>カ</t>
    </rPh>
    <phoneticPr fontId="14"/>
  </si>
  <si>
    <t>工事1部2課</t>
    <rPh sb="0" eb="2">
      <t>コウジ</t>
    </rPh>
    <rPh sb="3" eb="4">
      <t>ブ</t>
    </rPh>
    <rPh sb="5" eb="6">
      <t>カ</t>
    </rPh>
    <phoneticPr fontId="14"/>
  </si>
  <si>
    <t>工事2部1課</t>
    <rPh sb="0" eb="2">
      <t>コウジ</t>
    </rPh>
    <rPh sb="3" eb="4">
      <t>ブ</t>
    </rPh>
    <rPh sb="5" eb="6">
      <t>カ</t>
    </rPh>
    <phoneticPr fontId="14"/>
  </si>
  <si>
    <t>工事2部2課</t>
    <rPh sb="0" eb="2">
      <t>コウジ</t>
    </rPh>
    <rPh sb="3" eb="4">
      <t>ブ</t>
    </rPh>
    <rPh sb="5" eb="6">
      <t>カ</t>
    </rPh>
    <phoneticPr fontId="14"/>
  </si>
  <si>
    <t>工事3部1課</t>
    <rPh sb="0" eb="2">
      <t>コウジ</t>
    </rPh>
    <rPh sb="3" eb="4">
      <t>ブ</t>
    </rPh>
    <rPh sb="5" eb="6">
      <t>カ</t>
    </rPh>
    <phoneticPr fontId="14"/>
  </si>
  <si>
    <t>工事3部2課</t>
    <rPh sb="0" eb="2">
      <t>コウジ</t>
    </rPh>
    <rPh sb="3" eb="4">
      <t>ブ</t>
    </rPh>
    <rPh sb="5" eb="6">
      <t>カ</t>
    </rPh>
    <phoneticPr fontId="14"/>
  </si>
  <si>
    <t>共創環境部ストック課</t>
    <rPh sb="0" eb="1">
      <t>キョウ</t>
    </rPh>
    <rPh sb="1" eb="2">
      <t>ソウ</t>
    </rPh>
    <rPh sb="2" eb="4">
      <t>カンキョウ</t>
    </rPh>
    <rPh sb="4" eb="5">
      <t>ブ</t>
    </rPh>
    <rPh sb="9" eb="10">
      <t>カ</t>
    </rPh>
    <phoneticPr fontId="14"/>
  </si>
  <si>
    <t>共創環境部UD推進課</t>
    <rPh sb="0" eb="1">
      <t>キョウ</t>
    </rPh>
    <rPh sb="1" eb="2">
      <t>ソウ</t>
    </rPh>
    <rPh sb="2" eb="4">
      <t>カンキョウ</t>
    </rPh>
    <rPh sb="4" eb="5">
      <t>ブ</t>
    </rPh>
    <rPh sb="7" eb="9">
      <t>スイシン</t>
    </rPh>
    <rPh sb="9" eb="10">
      <t>カ</t>
    </rPh>
    <phoneticPr fontId="14"/>
  </si>
  <si>
    <t>環境エネルギー部</t>
    <rPh sb="0" eb="2">
      <t>カンキョウ</t>
    </rPh>
    <rPh sb="7" eb="8">
      <t>ブ</t>
    </rPh>
    <phoneticPr fontId="14"/>
  </si>
  <si>
    <t>大阪支店KR部</t>
    <rPh sb="0" eb="2">
      <t>オオサカ</t>
    </rPh>
    <rPh sb="2" eb="4">
      <t>シテン</t>
    </rPh>
    <rPh sb="6" eb="7">
      <t>ブ</t>
    </rPh>
    <phoneticPr fontId="14"/>
  </si>
  <si>
    <t>大阪支店CS部</t>
    <rPh sb="0" eb="2">
      <t>オオサカ</t>
    </rPh>
    <rPh sb="2" eb="4">
      <t>シテン</t>
    </rPh>
    <rPh sb="6" eb="7">
      <t>ブ</t>
    </rPh>
    <phoneticPr fontId="14"/>
  </si>
  <si>
    <t>PA本部</t>
    <rPh sb="2" eb="4">
      <t>ホンブ</t>
    </rPh>
    <phoneticPr fontId="14"/>
  </si>
  <si>
    <t>東関東支店景環緑地課</t>
    <rPh sb="0" eb="1">
      <t>ヒガシ</t>
    </rPh>
    <rPh sb="1" eb="3">
      <t>カントウ</t>
    </rPh>
    <rPh sb="3" eb="5">
      <t>シテン</t>
    </rPh>
    <rPh sb="5" eb="9">
      <t>ケイカンリョクチ</t>
    </rPh>
    <rPh sb="9" eb="10">
      <t>カ</t>
    </rPh>
    <phoneticPr fontId="14"/>
  </si>
  <si>
    <t>東関東支店CS課</t>
    <rPh sb="0" eb="1">
      <t>ヒガシ</t>
    </rPh>
    <rPh sb="1" eb="3">
      <t>カントウ</t>
    </rPh>
    <rPh sb="3" eb="5">
      <t>シテン</t>
    </rPh>
    <rPh sb="7" eb="8">
      <t>カ</t>
    </rPh>
    <phoneticPr fontId="14"/>
  </si>
  <si>
    <t>生産調達部</t>
    <rPh sb="0" eb="5">
      <t>セイサンチョウタツブ</t>
    </rPh>
    <phoneticPr fontId="14"/>
  </si>
  <si>
    <t>ｺﾐｭﾆﾃｨﾋﾞｼﾞﾈｽ運営部</t>
    <rPh sb="12" eb="14">
      <t>ウンエイ</t>
    </rPh>
    <rPh sb="14" eb="15">
      <t>ブ</t>
    </rPh>
    <phoneticPr fontId="14"/>
  </si>
  <si>
    <t>ｺﾐｭﾆﾃｨﾋﾞｼﾞﾈｽ企画部</t>
    <rPh sb="12" eb="14">
      <t>キカク</t>
    </rPh>
    <rPh sb="14" eb="15">
      <t>ブ</t>
    </rPh>
    <phoneticPr fontId="14"/>
  </si>
  <si>
    <t>橘木太郎</t>
    <rPh sb="0" eb="1">
      <t>キツ</t>
    </rPh>
    <rPh sb="1" eb="4">
      <t>キタロウ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</si>
</sst>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7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4F622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b/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0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18" fillId="0" borderId="34" xfId="0" applyNumberFormat="1" applyFont="1" applyBorder="1" applyAlignment="1">
      <alignment horizontal="right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27" xfId="0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9" fontId="18" fillId="2" borderId="31" xfId="0" applyNumberFormat="1" applyFont="1" applyFill="1" applyBorder="1" applyAlignment="1" applyProtection="1">
      <alignment horizontal="center" vertical="center"/>
      <protection locked="0"/>
    </xf>
    <xf numFmtId="179" fontId="18" fillId="2" borderId="4" xfId="0" applyNumberFormat="1" applyFont="1" applyFill="1" applyBorder="1" applyAlignment="1" applyProtection="1">
      <alignment horizontal="center" vertical="center"/>
      <protection locked="0"/>
    </xf>
    <xf numFmtId="179" fontId="18" fillId="2" borderId="36" xfId="0" applyNumberFormat="1" applyFont="1" applyFill="1" applyBorder="1" applyAlignment="1" applyProtection="1">
      <alignment horizontal="center" vertical="center"/>
      <protection locked="0"/>
    </xf>
    <xf numFmtId="17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4" xfId="0" applyFont="1" applyFill="1" applyBorder="1" applyAlignment="1" applyProtection="1">
      <alignment horizontal="left" vertical="center" shrinkToFit="1"/>
      <protection locked="0"/>
    </xf>
    <xf numFmtId="0" fontId="18" fillId="2" borderId="37" xfId="0" applyFont="1" applyFill="1" applyBorder="1" applyAlignment="1" applyProtection="1">
      <alignment horizontal="left" vertical="center" shrinkToFit="1"/>
      <protection locked="0"/>
    </xf>
    <xf numFmtId="0" fontId="18" fillId="2" borderId="15" xfId="0" applyFont="1" applyFill="1" applyBorder="1" applyAlignment="1" applyProtection="1">
      <alignment horizontal="left" vertical="center" shrinkToFit="1"/>
      <protection locked="0"/>
    </xf>
    <xf numFmtId="182" fontId="18" fillId="2" borderId="1" xfId="0" applyNumberFormat="1" applyFont="1" applyFill="1" applyBorder="1" applyAlignment="1" applyProtection="1">
      <alignment horizontal="right" vertical="center"/>
      <protection locked="0"/>
    </xf>
    <xf numFmtId="182" fontId="18" fillId="2" borderId="4" xfId="0" applyNumberFormat="1" applyFont="1" applyFill="1" applyBorder="1" applyAlignment="1" applyProtection="1">
      <alignment horizontal="right" vertical="center"/>
      <protection locked="0"/>
    </xf>
    <xf numFmtId="182" fontId="18" fillId="2" borderId="5" xfId="0" applyNumberFormat="1" applyFont="1" applyFill="1" applyBorder="1" applyAlignment="1" applyProtection="1">
      <alignment horizontal="right" vertical="center"/>
      <protection locked="0"/>
    </xf>
    <xf numFmtId="182" fontId="18" fillId="2" borderId="37" xfId="0" applyNumberFormat="1" applyFont="1" applyFill="1" applyBorder="1" applyAlignment="1" applyProtection="1">
      <alignment horizontal="right" vertical="center"/>
      <protection locked="0"/>
    </xf>
    <xf numFmtId="182" fontId="18" fillId="2" borderId="15" xfId="0" applyNumberFormat="1" applyFont="1" applyFill="1" applyBorder="1" applyAlignment="1" applyProtection="1">
      <alignment horizontal="right" vertical="center"/>
      <protection locked="0"/>
    </xf>
    <xf numFmtId="182" fontId="18" fillId="2" borderId="38" xfId="0" applyNumberFormat="1" applyFont="1" applyFill="1" applyBorder="1" applyAlignment="1" applyProtection="1">
      <alignment horizontal="right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177" fontId="18" fillId="2" borderId="1" xfId="0" applyNumberFormat="1" applyFont="1" applyFill="1" applyBorder="1" applyAlignment="1" applyProtection="1">
      <alignment horizontal="right" vertical="center"/>
      <protection locked="0"/>
    </xf>
    <xf numFmtId="177" fontId="18" fillId="2" borderId="4" xfId="0" applyNumberFormat="1" applyFont="1" applyFill="1" applyBorder="1" applyAlignment="1" applyProtection="1">
      <alignment horizontal="right" vertical="center"/>
      <protection locked="0"/>
    </xf>
    <xf numFmtId="177" fontId="18" fillId="2" borderId="5" xfId="0" applyNumberFormat="1" applyFont="1" applyFill="1" applyBorder="1" applyAlignment="1" applyProtection="1">
      <alignment horizontal="right" vertical="center"/>
      <protection locked="0"/>
    </xf>
    <xf numFmtId="177" fontId="18" fillId="2" borderId="6" xfId="0" applyNumberFormat="1" applyFont="1" applyFill="1" applyBorder="1" applyAlignment="1" applyProtection="1">
      <alignment horizontal="right" vertical="center"/>
      <protection locked="0"/>
    </xf>
    <xf numFmtId="177" fontId="18" fillId="2" borderId="2" xfId="0" applyNumberFormat="1" applyFont="1" applyFill="1" applyBorder="1" applyAlignment="1" applyProtection="1">
      <alignment horizontal="right" vertical="center"/>
      <protection locked="0"/>
    </xf>
    <xf numFmtId="177" fontId="18" fillId="2" borderId="7" xfId="0" applyNumberFormat="1" applyFont="1" applyFill="1" applyBorder="1" applyAlignment="1" applyProtection="1">
      <alignment horizontal="right" vertical="center"/>
      <protection locked="0"/>
    </xf>
    <xf numFmtId="177" fontId="18" fillId="0" borderId="1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39" xfId="0" applyNumberFormat="1" applyFont="1" applyBorder="1" applyAlignment="1">
      <alignment horizontal="right" vertical="center"/>
    </xf>
    <xf numFmtId="179" fontId="18" fillId="2" borderId="29" xfId="0" applyNumberFormat="1" applyFont="1" applyFill="1" applyBorder="1" applyAlignment="1" applyProtection="1">
      <alignment horizontal="center" vertical="center"/>
      <protection locked="0"/>
    </xf>
    <xf numFmtId="179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left" vertical="center" shrinkToFit="1"/>
      <protection locked="0"/>
    </xf>
    <xf numFmtId="0" fontId="18" fillId="2" borderId="2" xfId="0" applyFont="1" applyFill="1" applyBorder="1" applyAlignment="1" applyProtection="1">
      <alignment horizontal="left" vertical="center" shrinkToFit="1"/>
      <protection locked="0"/>
    </xf>
    <xf numFmtId="182" fontId="18" fillId="2" borderId="6" xfId="0" applyNumberFormat="1" applyFont="1" applyFill="1" applyBorder="1" applyAlignment="1" applyProtection="1">
      <alignment horizontal="right" vertical="center"/>
      <protection locked="0"/>
    </xf>
    <xf numFmtId="182" fontId="18" fillId="2" borderId="2" xfId="0" applyNumberFormat="1" applyFont="1" applyFill="1" applyBorder="1" applyAlignment="1" applyProtection="1">
      <alignment horizontal="right" vertical="center"/>
      <protection locked="0"/>
    </xf>
    <xf numFmtId="182" fontId="18" fillId="2" borderId="7" xfId="0" applyNumberFormat="1" applyFont="1" applyFill="1" applyBorder="1" applyAlignment="1" applyProtection="1">
      <alignment horizontal="right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177" fontId="18" fillId="0" borderId="6" xfId="0" applyNumberFormat="1" applyFont="1" applyBorder="1" applyAlignment="1">
      <alignment horizontal="right" vertical="center"/>
    </xf>
    <xf numFmtId="177" fontId="18" fillId="0" borderId="2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179" fontId="18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left" vertical="center" shrinkToFit="1"/>
      <protection locked="0"/>
    </xf>
    <xf numFmtId="0" fontId="18" fillId="2" borderId="12" xfId="0" applyFont="1" applyFill="1" applyBorder="1" applyAlignment="1" applyProtection="1">
      <alignment horizontal="left" vertical="center" shrinkToFit="1"/>
      <protection locked="0"/>
    </xf>
    <xf numFmtId="182" fontId="18" fillId="2" borderId="13" xfId="0" applyNumberFormat="1" applyFont="1" applyFill="1" applyBorder="1" applyAlignment="1" applyProtection="1">
      <alignment horizontal="right" vertical="center"/>
      <protection locked="0"/>
    </xf>
    <xf numFmtId="182" fontId="18" fillId="2" borderId="12" xfId="0" applyNumberFormat="1" applyFont="1" applyFill="1" applyBorder="1" applyAlignment="1" applyProtection="1">
      <alignment horizontal="right" vertical="center"/>
      <protection locked="0"/>
    </xf>
    <xf numFmtId="182" fontId="18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183" fontId="18" fillId="0" borderId="22" xfId="0" applyNumberFormat="1" applyFont="1" applyBorder="1" applyAlignment="1">
      <alignment horizontal="center" vertical="center"/>
    </xf>
    <xf numFmtId="183" fontId="18" fillId="0" borderId="23" xfId="0" applyNumberFormat="1" applyFont="1" applyBorder="1" applyAlignment="1">
      <alignment horizontal="center" vertical="center"/>
    </xf>
    <xf numFmtId="183" fontId="18" fillId="0" borderId="41" xfId="0" applyNumberFormat="1" applyFont="1" applyBorder="1" applyAlignment="1">
      <alignment horizontal="center" vertical="center"/>
    </xf>
    <xf numFmtId="183" fontId="18" fillId="0" borderId="4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83" fontId="19" fillId="0" borderId="34" xfId="0" applyNumberFormat="1" applyFont="1" applyBorder="1" applyAlignment="1">
      <alignment horizontal="center" vertical="center"/>
    </xf>
    <xf numFmtId="183" fontId="19" fillId="0" borderId="35" xfId="0" applyNumberFormat="1" applyFont="1" applyBorder="1" applyAlignment="1">
      <alignment horizontal="center" vertical="center"/>
    </xf>
    <xf numFmtId="183" fontId="19" fillId="0" borderId="27" xfId="0" applyNumberFormat="1" applyFont="1" applyBorder="1" applyAlignment="1">
      <alignment horizontal="center" vertical="center"/>
    </xf>
    <xf numFmtId="183" fontId="19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left" vertical="center" shrinkToFit="1"/>
      <protection locked="0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18" fillId="2" borderId="12" xfId="0" applyNumberFormat="1" applyFont="1" applyFill="1" applyBorder="1" applyAlignment="1" applyProtection="1">
      <alignment horizontal="center" vertical="center"/>
      <protection locked="0"/>
    </xf>
    <xf numFmtId="176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18" fillId="2" borderId="13" xfId="0" applyNumberFormat="1" applyFont="1" applyFill="1" applyBorder="1" applyAlignment="1" applyProtection="1">
      <alignment horizontal="center" vertical="center"/>
      <protection locked="0"/>
    </xf>
    <xf numFmtId="180" fontId="18" fillId="2" borderId="12" xfId="0" applyNumberFormat="1" applyFont="1" applyFill="1" applyBorder="1" applyAlignment="1" applyProtection="1">
      <alignment horizontal="center" vertical="center"/>
      <protection locked="0"/>
    </xf>
    <xf numFmtId="180" fontId="18" fillId="2" borderId="18" xfId="0" applyNumberFormat="1" applyFont="1" applyFill="1" applyBorder="1" applyAlignment="1" applyProtection="1">
      <alignment horizontal="center" vertical="center"/>
      <protection locked="0"/>
    </xf>
    <xf numFmtId="180" fontId="18" fillId="2" borderId="11" xfId="0" applyNumberFormat="1" applyFont="1" applyFill="1" applyBorder="1" applyAlignment="1" applyProtection="1">
      <alignment horizontal="center" vertical="center"/>
      <protection locked="0"/>
    </xf>
    <xf numFmtId="180" fontId="18" fillId="2" borderId="8" xfId="0" applyNumberFormat="1" applyFont="1" applyFill="1" applyBorder="1" applyAlignment="1" applyProtection="1">
      <alignment horizontal="center" vertical="center"/>
      <protection locked="0"/>
    </xf>
    <xf numFmtId="180" fontId="18" fillId="2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2" borderId="3" xfId="0" applyNumberFormat="1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18" fillId="2" borderId="23" xfId="0" applyFont="1" applyFill="1" applyBorder="1" applyAlignment="1" applyProtection="1">
      <alignment horizontal="left" vertical="center" shrinkToFit="1"/>
      <protection locked="0"/>
    </xf>
    <xf numFmtId="0" fontId="18" fillId="2" borderId="3" xfId="0" applyFont="1" applyFill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 applyProtection="1">
      <alignment horizontal="left" vertical="center" shrinkToFit="1"/>
      <protection locked="0"/>
    </xf>
    <xf numFmtId="0" fontId="18" fillId="2" borderId="32" xfId="0" applyFont="1" applyFill="1" applyBorder="1" applyAlignment="1" applyProtection="1">
      <alignment horizontal="left" vertical="center" shrinkToFit="1"/>
      <protection locked="0"/>
    </xf>
    <xf numFmtId="0" fontId="18" fillId="2" borderId="30" xfId="0" applyFont="1" applyFill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8" fillId="2" borderId="3" xfId="0" applyNumberFormat="1" applyFont="1" applyFill="1" applyBorder="1" applyAlignment="1" applyProtection="1">
      <alignment horizontal="center" vertical="center"/>
      <protection locked="0"/>
    </xf>
    <xf numFmtId="181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178" fontId="20" fillId="2" borderId="0" xfId="0" applyNumberFormat="1" applyFont="1" applyFill="1" applyBorder="1" applyAlignment="1" applyProtection="1">
      <alignment horizontal="left" vertical="center"/>
      <protection locked="0"/>
    </xf>
    <xf numFmtId="178" fontId="20" fillId="2" borderId="46" xfId="0" applyNumberFormat="1" applyFont="1" applyFill="1" applyBorder="1" applyAlignment="1" applyProtection="1">
      <alignment horizontal="left" vertical="center"/>
      <protection locked="0"/>
    </xf>
    <xf numFmtId="178" fontId="20" fillId="2" borderId="8" xfId="0" applyNumberFormat="1" applyFont="1" applyFill="1" applyBorder="1" applyAlignment="1" applyProtection="1">
      <alignment horizontal="left" vertical="center"/>
      <protection locked="0"/>
    </xf>
    <xf numFmtId="178" fontId="20" fillId="2" borderId="20" xfId="0" applyNumberFormat="1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left" vertical="center" shrinkToFit="1"/>
      <protection locked="0"/>
    </xf>
    <xf numFmtId="0" fontId="18" fillId="2" borderId="49" xfId="0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right" vertical="center"/>
      <protection locked="0"/>
    </xf>
    <xf numFmtId="0" fontId="18" fillId="2" borderId="4" xfId="0" applyFont="1" applyFill="1" applyBorder="1" applyAlignment="1" applyProtection="1">
      <alignment horizontal="right" vertical="center"/>
      <protection locked="0"/>
    </xf>
    <xf numFmtId="0" fontId="18" fillId="2" borderId="5" xfId="0" applyFont="1" applyFill="1" applyBorder="1" applyAlignment="1" applyProtection="1">
      <alignment horizontal="right" vertical="center"/>
      <protection locked="0"/>
    </xf>
    <xf numFmtId="0" fontId="18" fillId="2" borderId="6" xfId="0" applyFont="1" applyFill="1" applyBorder="1" applyAlignment="1" applyProtection="1">
      <alignment horizontal="right" vertical="center"/>
      <protection locked="0"/>
    </xf>
    <xf numFmtId="0" fontId="18" fillId="2" borderId="2" xfId="0" applyFont="1" applyFill="1" applyBorder="1" applyAlignment="1" applyProtection="1">
      <alignment horizontal="right" vertical="center"/>
      <protection locked="0"/>
    </xf>
    <xf numFmtId="0" fontId="18" fillId="2" borderId="7" xfId="0" applyFont="1" applyFill="1" applyBorder="1" applyAlignment="1" applyProtection="1">
      <alignment horizontal="right" vertical="center"/>
      <protection locked="0"/>
    </xf>
    <xf numFmtId="0" fontId="18" fillId="2" borderId="13" xfId="0" applyFont="1" applyFill="1" applyBorder="1" applyAlignment="1" applyProtection="1">
      <alignment horizontal="right" vertical="center"/>
      <protection locked="0"/>
    </xf>
    <xf numFmtId="0" fontId="18" fillId="2" borderId="12" xfId="0" applyFont="1" applyFill="1" applyBorder="1" applyAlignment="1" applyProtection="1">
      <alignment horizontal="right" vertical="center"/>
      <protection locked="0"/>
    </xf>
    <xf numFmtId="0" fontId="18" fillId="2" borderId="14" xfId="0" applyFont="1" applyFill="1" applyBorder="1" applyAlignment="1" applyProtection="1">
      <alignment horizontal="right" vertical="center"/>
      <protection locked="0"/>
    </xf>
    <xf numFmtId="177" fontId="18" fillId="2" borderId="13" xfId="0" applyNumberFormat="1" applyFont="1" applyFill="1" applyBorder="1" applyAlignment="1" applyProtection="1">
      <alignment horizontal="right" vertical="center"/>
      <protection locked="0"/>
    </xf>
    <xf numFmtId="177" fontId="18" fillId="2" borderId="12" xfId="0" applyNumberFormat="1" applyFont="1" applyFill="1" applyBorder="1" applyAlignment="1" applyProtection="1">
      <alignment horizontal="right" vertical="center"/>
      <protection locked="0"/>
    </xf>
    <xf numFmtId="177" fontId="18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2" borderId="37" xfId="0" applyFont="1" applyFill="1" applyBorder="1" applyAlignment="1" applyProtection="1">
      <alignment horizontal="right" vertical="center"/>
      <protection locked="0"/>
    </xf>
    <xf numFmtId="0" fontId="18" fillId="2" borderId="15" xfId="0" applyFont="1" applyFill="1" applyBorder="1" applyAlignment="1" applyProtection="1">
      <alignment horizontal="right" vertical="center"/>
      <protection locked="0"/>
    </xf>
    <xf numFmtId="0" fontId="18" fillId="2" borderId="38" xfId="0" applyFont="1" applyFill="1" applyBorder="1" applyAlignment="1" applyProtection="1">
      <alignment horizontal="righ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37" xfId="0" applyFont="1" applyFill="1" applyBorder="1" applyAlignment="1" applyProtection="1">
      <alignment horizontal="left" vertical="center"/>
      <protection locked="0"/>
    </xf>
    <xf numFmtId="0" fontId="18" fillId="2" borderId="15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179" fontId="13" fillId="2" borderId="31" xfId="0" applyNumberFormat="1" applyFont="1" applyFill="1" applyBorder="1" applyAlignment="1" applyProtection="1">
      <alignment horizontal="center" vertical="center"/>
      <protection locked="0"/>
    </xf>
    <xf numFmtId="179" fontId="13" fillId="2" borderId="4" xfId="0" applyNumberFormat="1" applyFont="1" applyFill="1" applyBorder="1" applyAlignment="1" applyProtection="1">
      <alignment horizontal="center" vertical="center"/>
      <protection locked="0"/>
    </xf>
    <xf numFmtId="179" fontId="13" fillId="2" borderId="29" xfId="0" applyNumberFormat="1" applyFont="1" applyFill="1" applyBorder="1" applyAlignment="1" applyProtection="1">
      <alignment horizontal="center" vertical="center"/>
      <protection locked="0"/>
    </xf>
    <xf numFmtId="179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182" fontId="13" fillId="2" borderId="1" xfId="0" applyNumberFormat="1" applyFont="1" applyFill="1" applyBorder="1" applyAlignment="1" applyProtection="1">
      <alignment horizontal="right" vertical="center"/>
      <protection locked="0"/>
    </xf>
    <xf numFmtId="182" fontId="13" fillId="2" borderId="4" xfId="0" applyNumberFormat="1" applyFont="1" applyFill="1" applyBorder="1" applyAlignment="1" applyProtection="1">
      <alignment horizontal="right" vertical="center"/>
      <protection locked="0"/>
    </xf>
    <xf numFmtId="182" fontId="13" fillId="2" borderId="5" xfId="0" applyNumberFormat="1" applyFont="1" applyFill="1" applyBorder="1" applyAlignment="1" applyProtection="1">
      <alignment horizontal="right" vertical="center"/>
      <protection locked="0"/>
    </xf>
    <xf numFmtId="182" fontId="13" fillId="2" borderId="6" xfId="0" applyNumberFormat="1" applyFont="1" applyFill="1" applyBorder="1" applyAlignment="1" applyProtection="1">
      <alignment horizontal="right" vertical="center"/>
      <protection locked="0"/>
    </xf>
    <xf numFmtId="182" fontId="13" fillId="2" borderId="2" xfId="0" applyNumberFormat="1" applyFont="1" applyFill="1" applyBorder="1" applyAlignment="1" applyProtection="1">
      <alignment horizontal="right" vertical="center"/>
      <protection locked="0"/>
    </xf>
    <xf numFmtId="182" fontId="13" fillId="2" borderId="7" xfId="0" applyNumberFormat="1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77" fontId="13" fillId="2" borderId="1" xfId="0" applyNumberFormat="1" applyFont="1" applyFill="1" applyBorder="1" applyAlignment="1" applyProtection="1">
      <alignment horizontal="right" vertical="center"/>
      <protection locked="0"/>
    </xf>
    <xf numFmtId="177" fontId="13" fillId="2" borderId="4" xfId="0" applyNumberFormat="1" applyFont="1" applyFill="1" applyBorder="1" applyAlignment="1" applyProtection="1">
      <alignment horizontal="right" vertical="center"/>
      <protection locked="0"/>
    </xf>
    <xf numFmtId="177" fontId="13" fillId="2" borderId="5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177" fontId="13" fillId="2" borderId="2" xfId="0" applyNumberFormat="1" applyFont="1" applyFill="1" applyBorder="1" applyAlignment="1" applyProtection="1">
      <alignment horizontal="right"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9" fontId="13" fillId="2" borderId="17" xfId="0" applyNumberFormat="1" applyFont="1" applyFill="1" applyBorder="1" applyAlignment="1" applyProtection="1">
      <alignment horizontal="center" vertical="center"/>
      <protection locked="0"/>
    </xf>
    <xf numFmtId="179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182" fontId="13" fillId="2" borderId="13" xfId="0" applyNumberFormat="1" applyFont="1" applyFill="1" applyBorder="1" applyAlignment="1" applyProtection="1">
      <alignment horizontal="right" vertical="center"/>
      <protection locked="0"/>
    </xf>
    <xf numFmtId="182" fontId="13" fillId="2" borderId="12" xfId="0" applyNumberFormat="1" applyFont="1" applyFill="1" applyBorder="1" applyAlignment="1" applyProtection="1">
      <alignment horizontal="right" vertical="center"/>
      <protection locked="0"/>
    </xf>
    <xf numFmtId="182" fontId="13" fillId="2" borderId="14" xfId="0" applyNumberFormat="1" applyFont="1" applyFill="1" applyBorder="1" applyAlignment="1" applyProtection="1">
      <alignment horizontal="right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176" fontId="13" fillId="2" borderId="12" xfId="0" applyNumberFormat="1" applyFont="1" applyFill="1" applyBorder="1" applyAlignment="1" applyProtection="1">
      <alignment horizontal="center" vertical="center"/>
      <protection locked="0"/>
    </xf>
    <xf numFmtId="176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80" fontId="13" fillId="2" borderId="13" xfId="0" applyNumberFormat="1" applyFont="1" applyFill="1" applyBorder="1" applyAlignment="1" applyProtection="1">
      <alignment horizontal="center" vertical="center"/>
      <protection locked="0"/>
    </xf>
    <xf numFmtId="180" fontId="13" fillId="2" borderId="12" xfId="0" applyNumberFormat="1" applyFont="1" applyFill="1" applyBorder="1" applyAlignment="1" applyProtection="1">
      <alignment horizontal="center" vertical="center"/>
      <protection locked="0"/>
    </xf>
    <xf numFmtId="180" fontId="13" fillId="2" borderId="18" xfId="0" applyNumberFormat="1" applyFont="1" applyFill="1" applyBorder="1" applyAlignment="1" applyProtection="1">
      <alignment horizontal="center" vertical="center"/>
      <protection locked="0"/>
    </xf>
    <xf numFmtId="180" fontId="13" fillId="2" borderId="11" xfId="0" applyNumberFormat="1" applyFont="1" applyFill="1" applyBorder="1" applyAlignment="1" applyProtection="1">
      <alignment horizontal="center" vertical="center"/>
      <protection locked="0"/>
    </xf>
    <xf numFmtId="180" fontId="13" fillId="2" borderId="8" xfId="0" applyNumberFormat="1" applyFont="1" applyFill="1" applyBorder="1" applyAlignment="1" applyProtection="1">
      <alignment horizontal="center" vertical="center"/>
      <protection locked="0"/>
    </xf>
    <xf numFmtId="180" fontId="13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181" fontId="13" fillId="2" borderId="3" xfId="0" applyNumberFormat="1" applyFont="1" applyFill="1" applyBorder="1" applyAlignment="1" applyProtection="1">
      <alignment horizontal="center" vertical="center"/>
      <protection locked="0"/>
    </xf>
    <xf numFmtId="181" fontId="13" fillId="2" borderId="27" xfId="0" applyNumberFormat="1" applyFont="1" applyFill="1" applyBorder="1" applyAlignment="1" applyProtection="1">
      <alignment horizontal="center" vertical="center"/>
      <protection locked="0"/>
    </xf>
    <xf numFmtId="178" fontId="13" fillId="2" borderId="0" xfId="0" applyNumberFormat="1" applyFont="1" applyFill="1" applyBorder="1" applyAlignment="1" applyProtection="1">
      <alignment horizontal="left" vertical="center"/>
      <protection locked="0"/>
    </xf>
    <xf numFmtId="178" fontId="13" fillId="2" borderId="46" xfId="0" applyNumberFormat="1" applyFont="1" applyFill="1" applyBorder="1" applyAlignment="1" applyProtection="1">
      <alignment horizontal="left" vertical="center"/>
      <protection locked="0"/>
    </xf>
    <xf numFmtId="178" fontId="13" fillId="2" borderId="8" xfId="0" applyNumberFormat="1" applyFont="1" applyFill="1" applyBorder="1" applyAlignment="1" applyProtection="1">
      <alignment horizontal="left" vertical="center"/>
      <protection locked="0"/>
    </xf>
    <xf numFmtId="178" fontId="13" fillId="2" borderId="20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left" vertical="center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9A60-A064-4286-8E8C-A1A5B22E94DB}">
  <sheetPr>
    <tabColor rgb="FF00B0F0"/>
    <pageSetUpPr fitToPage="1"/>
  </sheetPr>
  <dimension ref="B1:BV72"/>
  <sheetViews>
    <sheetView showGridLines="0" topLeftCell="A19" zoomScaleNormal="100" workbookViewId="0">
      <selection activeCell="BA5" sqref="BA5"/>
    </sheetView>
  </sheetViews>
  <sheetFormatPr defaultRowHeight="12"/>
  <cols>
    <col min="1" max="104" width="2.21875" customWidth="1"/>
  </cols>
  <sheetData>
    <row r="1" spans="2:74"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5" t="s">
        <v>67</v>
      </c>
      <c r="M1" s="135"/>
      <c r="AF1" s="112" t="s">
        <v>48</v>
      </c>
      <c r="AG1" s="113"/>
      <c r="AH1" s="113"/>
      <c r="AI1" s="136"/>
      <c r="AJ1" s="137"/>
      <c r="AK1" s="138"/>
      <c r="AL1" s="138"/>
      <c r="AM1" s="138"/>
      <c r="AN1" s="138"/>
      <c r="AO1" s="138"/>
      <c r="AP1" s="138"/>
      <c r="AQ1" s="139"/>
    </row>
    <row r="2" spans="2:74" ht="12" customHeight="1" thickBo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2"/>
      <c r="M2" s="13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F2" s="38"/>
      <c r="AG2" s="39"/>
      <c r="AH2" s="39"/>
      <c r="AI2" s="40"/>
      <c r="AJ2" s="140"/>
      <c r="AK2" s="141"/>
      <c r="AL2" s="141"/>
      <c r="AM2" s="141"/>
      <c r="AN2" s="141"/>
      <c r="AO2" s="141"/>
      <c r="AP2" s="141"/>
      <c r="AQ2" s="142"/>
    </row>
    <row r="3" spans="2:74" ht="12.6" customHeight="1" thickTop="1">
      <c r="P3" s="143" t="s">
        <v>49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2:74" ht="12.6" customHeight="1"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2:74">
      <c r="B5" s="111" t="s">
        <v>50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2:74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74" ht="12" customHeight="1" thickBot="1">
      <c r="B7" t="s">
        <v>68</v>
      </c>
    </row>
    <row r="8" spans="2:74" ht="12" customHeight="1">
      <c r="B8" s="126" t="s">
        <v>51</v>
      </c>
      <c r="C8" s="127"/>
      <c r="D8" s="127"/>
      <c r="E8" s="127"/>
      <c r="F8" s="127"/>
      <c r="G8" s="127"/>
      <c r="H8" s="127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27" t="s">
        <v>182</v>
      </c>
      <c r="X8" s="127"/>
      <c r="Y8" s="127"/>
      <c r="Z8" s="127"/>
      <c r="AA8" s="127"/>
      <c r="AB8" s="127"/>
      <c r="AC8" s="127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</row>
    <row r="9" spans="2:74" ht="12" customHeight="1">
      <c r="B9" s="144"/>
      <c r="C9" s="145"/>
      <c r="D9" s="145"/>
      <c r="E9" s="145"/>
      <c r="F9" s="145"/>
      <c r="G9" s="145"/>
      <c r="H9" s="14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45"/>
      <c r="X9" s="145"/>
      <c r="Y9" s="145"/>
      <c r="Z9" s="145"/>
      <c r="AA9" s="145"/>
      <c r="AB9" s="145"/>
      <c r="AC9" s="145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88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2" customHeight="1">
      <c r="B10" s="144" t="s">
        <v>52</v>
      </c>
      <c r="C10" s="145"/>
      <c r="D10" s="145"/>
      <c r="E10" s="145"/>
      <c r="F10" s="145"/>
      <c r="G10" s="145"/>
      <c r="H10" s="145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2.6" thickBot="1">
      <c r="B11" s="144"/>
      <c r="C11" s="145"/>
      <c r="D11" s="145"/>
      <c r="E11" s="145"/>
      <c r="F11" s="145"/>
      <c r="G11" s="145"/>
      <c r="H11" s="145"/>
      <c r="I11" s="189"/>
      <c r="J11" s="189"/>
      <c r="K11" s="189"/>
      <c r="L11" s="189"/>
      <c r="M11" s="189"/>
      <c r="N11" s="149"/>
      <c r="O11" s="149"/>
      <c r="P11" s="149"/>
      <c r="Q11" s="149"/>
      <c r="R11" s="149"/>
      <c r="S11" s="149"/>
      <c r="T11" s="149"/>
      <c r="U11" s="149"/>
      <c r="V11" s="14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90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2" customHeight="1">
      <c r="B12" s="174" t="s">
        <v>53</v>
      </c>
      <c r="C12" s="135"/>
      <c r="D12" s="135"/>
      <c r="E12" s="135"/>
      <c r="F12" s="135"/>
      <c r="G12" s="135"/>
      <c r="H12" s="135"/>
      <c r="I12" s="176" t="str">
        <f>"A01"&amp;VLOOKUP(B1,リスト!B2:C9,2,FALSE)</f>
        <v>A01I</v>
      </c>
      <c r="J12" s="177"/>
      <c r="K12" s="177"/>
      <c r="L12" s="177"/>
      <c r="M12" s="177"/>
      <c r="N12" s="180"/>
      <c r="O12" s="180"/>
      <c r="P12" s="180"/>
      <c r="Q12" s="180"/>
      <c r="R12" s="180"/>
      <c r="S12" s="180"/>
      <c r="T12" s="180"/>
      <c r="U12" s="180"/>
      <c r="V12" s="181"/>
      <c r="W12" s="1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2.6" customHeight="1" thickBot="1">
      <c r="B13" s="38"/>
      <c r="C13" s="39"/>
      <c r="D13" s="39"/>
      <c r="E13" s="39"/>
      <c r="F13" s="39"/>
      <c r="G13" s="39"/>
      <c r="H13" s="39"/>
      <c r="I13" s="178"/>
      <c r="J13" s="179"/>
      <c r="K13" s="179"/>
      <c r="L13" s="179"/>
      <c r="M13" s="179"/>
      <c r="N13" s="182"/>
      <c r="O13" s="182"/>
      <c r="P13" s="182"/>
      <c r="Q13" s="182"/>
      <c r="R13" s="182"/>
      <c r="S13" s="182"/>
      <c r="T13" s="182"/>
      <c r="U13" s="182"/>
      <c r="V13" s="18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>
      <c r="B14" s="23"/>
      <c r="C14" s="23"/>
      <c r="D14" s="23"/>
      <c r="E14" s="23"/>
      <c r="F14" s="23"/>
      <c r="G14" s="23"/>
      <c r="H14" s="23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23"/>
      <c r="X14" s="23"/>
      <c r="Y14" s="23"/>
      <c r="Z14" s="23"/>
      <c r="AA14" s="23"/>
      <c r="AB14" s="23"/>
      <c r="AC14" s="23"/>
      <c r="AD14" s="11"/>
      <c r="AE14" s="11"/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2.6" thickBot="1">
      <c r="B15" t="s">
        <v>69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>
      <c r="B16" s="126" t="s">
        <v>56</v>
      </c>
      <c r="C16" s="127"/>
      <c r="D16" s="127"/>
      <c r="E16" s="127"/>
      <c r="F16" s="127"/>
      <c r="G16" s="127"/>
      <c r="H16" s="12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8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>
      <c r="B17" s="144"/>
      <c r="C17" s="145"/>
      <c r="D17" s="145"/>
      <c r="E17" s="145"/>
      <c r="F17" s="145"/>
      <c r="G17" s="145"/>
      <c r="H17" s="145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50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2" customHeight="1">
      <c r="B18" s="144" t="s">
        <v>70</v>
      </c>
      <c r="C18" s="145"/>
      <c r="D18" s="145"/>
      <c r="E18" s="145"/>
      <c r="F18" s="145"/>
      <c r="G18" s="145"/>
      <c r="H18" s="145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151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ht="12" customHeight="1">
      <c r="B19" s="144"/>
      <c r="C19" s="145"/>
      <c r="D19" s="145"/>
      <c r="E19" s="145"/>
      <c r="F19" s="145"/>
      <c r="G19" s="145"/>
      <c r="H19" s="145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152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ht="12" customHeight="1">
      <c r="B20" s="168" t="s">
        <v>164</v>
      </c>
      <c r="C20" s="169"/>
      <c r="D20" s="169"/>
      <c r="E20" s="169"/>
      <c r="F20" s="169"/>
      <c r="G20" s="169"/>
      <c r="H20" s="170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151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2:74" ht="12" customHeight="1">
      <c r="B21" s="171"/>
      <c r="C21" s="172"/>
      <c r="D21" s="172"/>
      <c r="E21" s="172"/>
      <c r="F21" s="172"/>
      <c r="G21" s="172"/>
      <c r="H21" s="173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152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>
      <c r="B22" s="153" t="s">
        <v>57</v>
      </c>
      <c r="C22" s="154"/>
      <c r="D22" s="154"/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4" t="s">
        <v>71</v>
      </c>
      <c r="S22" s="154"/>
      <c r="T22" s="154"/>
      <c r="U22" s="154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7" t="s">
        <v>72</v>
      </c>
      <c r="AI22" s="135"/>
      <c r="AJ22" s="135"/>
      <c r="AK22" s="135"/>
      <c r="AL22" s="135"/>
      <c r="AM22" s="135"/>
      <c r="AN22" s="135"/>
      <c r="AO22" s="135"/>
      <c r="AP22" s="135"/>
      <c r="AQ22" s="158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>
      <c r="B23" s="144"/>
      <c r="C23" s="145"/>
      <c r="D23" s="145"/>
      <c r="E23" s="14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45"/>
      <c r="S23" s="145"/>
      <c r="T23" s="145"/>
      <c r="U23" s="145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7"/>
      <c r="AI23" s="135"/>
      <c r="AJ23" s="135"/>
      <c r="AK23" s="135"/>
      <c r="AL23" s="135"/>
      <c r="AM23" s="135"/>
      <c r="AN23" s="135"/>
      <c r="AO23" s="135"/>
      <c r="AP23" s="135"/>
      <c r="AQ23" s="158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ht="12" customHeight="1">
      <c r="B24" s="168" t="s">
        <v>73</v>
      </c>
      <c r="C24" s="169"/>
      <c r="D24" s="169"/>
      <c r="E24" s="169"/>
      <c r="F24" s="169"/>
      <c r="G24" s="169"/>
      <c r="H24" s="170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18"/>
      <c r="X24" s="120" t="s">
        <v>58</v>
      </c>
      <c r="Y24" s="121"/>
      <c r="Z24" s="121"/>
      <c r="AA24" s="121"/>
      <c r="AB24" s="121"/>
      <c r="AC24" s="121"/>
      <c r="AD24" s="121"/>
      <c r="AE24" s="121"/>
      <c r="AF24" s="121"/>
      <c r="AG24" s="122"/>
      <c r="AH24" s="157"/>
      <c r="AI24" s="135"/>
      <c r="AJ24" s="135"/>
      <c r="AK24" s="135"/>
      <c r="AL24" s="135"/>
      <c r="AM24" s="135"/>
      <c r="AN24" s="135"/>
      <c r="AO24" s="135"/>
      <c r="AP24" s="135"/>
      <c r="AQ24" s="158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2:74" ht="12" customHeight="1">
      <c r="B25" s="174"/>
      <c r="C25" s="135"/>
      <c r="D25" s="135"/>
      <c r="E25" s="135"/>
      <c r="F25" s="135"/>
      <c r="G25" s="135"/>
      <c r="H25" s="175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119"/>
      <c r="X25" s="123"/>
      <c r="Y25" s="124"/>
      <c r="Z25" s="124"/>
      <c r="AA25" s="124"/>
      <c r="AB25" s="124"/>
      <c r="AC25" s="124"/>
      <c r="AD25" s="124"/>
      <c r="AE25" s="124"/>
      <c r="AF25" s="124"/>
      <c r="AG25" s="125"/>
      <c r="AH25" s="157"/>
      <c r="AI25" s="135"/>
      <c r="AJ25" s="135"/>
      <c r="AK25" s="135"/>
      <c r="AL25" s="135"/>
      <c r="AM25" s="135"/>
      <c r="AN25" s="135"/>
      <c r="AO25" s="135"/>
      <c r="AP25" s="135"/>
      <c r="AQ25" s="158"/>
    </row>
    <row r="26" spans="2:74" ht="12" customHeight="1">
      <c r="B26" s="174"/>
      <c r="C26" s="135"/>
      <c r="D26" s="135"/>
      <c r="E26" s="135"/>
      <c r="F26" s="135"/>
      <c r="G26" s="135"/>
      <c r="H26" s="175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18"/>
      <c r="X26" s="120" t="s">
        <v>123</v>
      </c>
      <c r="Y26" s="121"/>
      <c r="Z26" s="121"/>
      <c r="AA26" s="121"/>
      <c r="AB26" s="121"/>
      <c r="AC26" s="121"/>
      <c r="AD26" s="121"/>
      <c r="AE26" s="121"/>
      <c r="AF26" s="121"/>
      <c r="AG26" s="122"/>
      <c r="AH26" s="157"/>
      <c r="AI26" s="135"/>
      <c r="AJ26" s="135"/>
      <c r="AK26" s="135"/>
      <c r="AL26" s="135"/>
      <c r="AM26" s="135"/>
      <c r="AN26" s="135"/>
      <c r="AO26" s="135"/>
      <c r="AP26" s="135"/>
      <c r="AQ26" s="158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2:74" ht="12" customHeight="1">
      <c r="B27" s="171"/>
      <c r="C27" s="172"/>
      <c r="D27" s="172"/>
      <c r="E27" s="172"/>
      <c r="F27" s="172"/>
      <c r="G27" s="172"/>
      <c r="H27" s="173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119"/>
      <c r="X27" s="123"/>
      <c r="Y27" s="124"/>
      <c r="Z27" s="124"/>
      <c r="AA27" s="124"/>
      <c r="AB27" s="124"/>
      <c r="AC27" s="124"/>
      <c r="AD27" s="124"/>
      <c r="AE27" s="124"/>
      <c r="AF27" s="124"/>
      <c r="AG27" s="125"/>
      <c r="AH27" s="157"/>
      <c r="AI27" s="135"/>
      <c r="AJ27" s="135"/>
      <c r="AK27" s="135"/>
      <c r="AL27" s="135"/>
      <c r="AM27" s="135"/>
      <c r="AN27" s="135"/>
      <c r="AO27" s="135"/>
      <c r="AP27" s="135"/>
      <c r="AQ27" s="158"/>
      <c r="AV27" s="13"/>
      <c r="AW27" s="13"/>
    </row>
    <row r="28" spans="2:74">
      <c r="B28" s="144" t="s">
        <v>109</v>
      </c>
      <c r="C28" s="145"/>
      <c r="D28" s="145"/>
      <c r="E28" s="145"/>
      <c r="F28" s="145"/>
      <c r="G28" s="145"/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57"/>
      <c r="AI28" s="135"/>
      <c r="AJ28" s="135"/>
      <c r="AK28" s="135"/>
      <c r="AL28" s="135"/>
      <c r="AM28" s="135"/>
      <c r="AN28" s="135"/>
      <c r="AO28" s="135"/>
      <c r="AP28" s="135"/>
      <c r="AQ28" s="158"/>
    </row>
    <row r="29" spans="2:74">
      <c r="B29" s="144"/>
      <c r="C29" s="145"/>
      <c r="D29" s="145"/>
      <c r="E29" s="145"/>
      <c r="F29" s="145"/>
      <c r="G29" s="145"/>
      <c r="H29" s="145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57"/>
      <c r="AI29" s="135"/>
      <c r="AJ29" s="135"/>
      <c r="AK29" s="135"/>
      <c r="AL29" s="135"/>
      <c r="AM29" s="135"/>
      <c r="AN29" s="135"/>
      <c r="AO29" s="135"/>
      <c r="AP29" s="135"/>
      <c r="AQ29" s="158"/>
    </row>
    <row r="30" spans="2:74">
      <c r="B30" s="159" t="s">
        <v>110</v>
      </c>
      <c r="C30" s="160"/>
      <c r="D30" s="160"/>
      <c r="E30" s="160"/>
      <c r="F30" s="160"/>
      <c r="G30" s="160"/>
      <c r="H30" s="160"/>
      <c r="I30" s="163"/>
      <c r="J30" s="163"/>
      <c r="K30" s="163"/>
      <c r="L30" s="163"/>
      <c r="M30" s="163"/>
      <c r="N30" s="163"/>
      <c r="O30" s="145" t="s">
        <v>59</v>
      </c>
      <c r="P30" s="145"/>
      <c r="Q30" s="145"/>
      <c r="R30" s="145"/>
      <c r="S30" s="145"/>
      <c r="T30" s="145"/>
      <c r="U30" s="145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57"/>
      <c r="AI30" s="135"/>
      <c r="AJ30" s="135"/>
      <c r="AK30" s="135"/>
      <c r="AL30" s="135"/>
      <c r="AM30" s="135"/>
      <c r="AN30" s="135"/>
      <c r="AO30" s="135"/>
      <c r="AP30" s="135"/>
      <c r="AQ30" s="158"/>
    </row>
    <row r="31" spans="2:74" ht="12.6" thickBot="1">
      <c r="B31" s="161"/>
      <c r="C31" s="162"/>
      <c r="D31" s="162"/>
      <c r="E31" s="162"/>
      <c r="F31" s="162"/>
      <c r="G31" s="162"/>
      <c r="H31" s="162"/>
      <c r="I31" s="164"/>
      <c r="J31" s="164"/>
      <c r="K31" s="164"/>
      <c r="L31" s="164"/>
      <c r="M31" s="164"/>
      <c r="N31" s="164"/>
      <c r="O31" s="165"/>
      <c r="P31" s="165"/>
      <c r="Q31" s="165"/>
      <c r="R31" s="165"/>
      <c r="S31" s="165"/>
      <c r="T31" s="165"/>
      <c r="U31" s="165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15"/>
      <c r="AI31" s="39"/>
      <c r="AJ31" s="39"/>
      <c r="AK31" s="39"/>
      <c r="AL31" s="39"/>
      <c r="AM31" s="39"/>
      <c r="AN31" s="39"/>
      <c r="AO31" s="39"/>
      <c r="AP31" s="39"/>
      <c r="AQ31" s="117"/>
    </row>
    <row r="32" spans="2:74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2.6" thickBot="1">
      <c r="B33" s="6" t="s">
        <v>74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43">
      <c r="B34" s="126" t="s">
        <v>76</v>
      </c>
      <c r="C34" s="127"/>
      <c r="D34" s="127"/>
      <c r="E34" s="127"/>
      <c r="F34" s="127"/>
      <c r="G34" s="127"/>
      <c r="H34" s="127"/>
      <c r="I34" s="127"/>
      <c r="J34" s="99">
        <f>IF(+AJ64="",0,+AJ64)</f>
        <v>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27" t="s">
        <v>77</v>
      </c>
      <c r="X34" s="127"/>
      <c r="Y34" s="127"/>
      <c r="Z34" s="127"/>
      <c r="AA34" s="127"/>
      <c r="AB34" s="127"/>
      <c r="AC34" s="127"/>
      <c r="AD34" s="127"/>
      <c r="AE34" s="130"/>
      <c r="AF34" s="130"/>
      <c r="AG34" s="113" t="s">
        <v>60</v>
      </c>
      <c r="AH34" s="113"/>
      <c r="AI34" s="99">
        <f>IF(ROUNDDOWN(+J34*AE34%,0)=0,0,ROUNDDOWN(+J34*AE34%,0))</f>
        <v>0</v>
      </c>
      <c r="AJ34" s="99"/>
      <c r="AK34" s="99"/>
      <c r="AL34" s="99"/>
      <c r="AM34" s="99"/>
      <c r="AN34" s="99"/>
      <c r="AO34" s="99"/>
      <c r="AP34" s="99"/>
      <c r="AQ34" s="100"/>
    </row>
    <row r="35" spans="2:43" ht="12.6" thickBot="1">
      <c r="B35" s="128"/>
      <c r="C35" s="129"/>
      <c r="D35" s="129"/>
      <c r="E35" s="129"/>
      <c r="F35" s="129"/>
      <c r="G35" s="129"/>
      <c r="H35" s="129"/>
      <c r="I35" s="129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29"/>
      <c r="X35" s="129"/>
      <c r="Y35" s="129"/>
      <c r="Z35" s="129"/>
      <c r="AA35" s="129"/>
      <c r="AB35" s="129"/>
      <c r="AC35" s="129"/>
      <c r="AD35" s="129"/>
      <c r="AE35" s="131"/>
      <c r="AF35" s="131"/>
      <c r="AG35" s="132"/>
      <c r="AH35" s="132"/>
      <c r="AI35" s="101"/>
      <c r="AJ35" s="101"/>
      <c r="AK35" s="101"/>
      <c r="AL35" s="101"/>
      <c r="AM35" s="101"/>
      <c r="AN35" s="101"/>
      <c r="AO35" s="101"/>
      <c r="AP35" s="101"/>
      <c r="AQ35" s="102"/>
    </row>
    <row r="36" spans="2:43" ht="12.6" thickTop="1">
      <c r="B36" s="103" t="s">
        <v>75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7" t="str">
        <f>IF(AND(AD8="",AJ64&lt;&gt;0),"担当者名を入力してください",J34+AI34)</f>
        <v>担当者名を入力してください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8"/>
    </row>
    <row r="37" spans="2:43" ht="12.6" thickBo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10"/>
    </row>
    <row r="38" spans="2:4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2.6" thickBot="1">
      <c r="B39" s="111" t="s">
        <v>78</v>
      </c>
      <c r="C39" s="111"/>
      <c r="D39" s="111"/>
      <c r="E39" s="111"/>
      <c r="F39" s="111"/>
    </row>
    <row r="40" spans="2:43">
      <c r="B40" s="112" t="s">
        <v>65</v>
      </c>
      <c r="C40" s="113"/>
      <c r="D40" s="113"/>
      <c r="E40" s="113"/>
      <c r="F40" s="113"/>
      <c r="G40" s="114" t="s">
        <v>66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 t="s">
        <v>64</v>
      </c>
      <c r="W40" s="113"/>
      <c r="X40" s="113"/>
      <c r="Y40" s="113"/>
      <c r="Z40" s="114" t="s">
        <v>61</v>
      </c>
      <c r="AA40" s="113"/>
      <c r="AB40" s="113"/>
      <c r="AC40" s="114" t="s">
        <v>62</v>
      </c>
      <c r="AD40" s="113"/>
      <c r="AE40" s="113"/>
      <c r="AF40" s="113"/>
      <c r="AG40" s="113"/>
      <c r="AH40" s="113"/>
      <c r="AI40" s="113"/>
      <c r="AJ40" s="114" t="s">
        <v>63</v>
      </c>
      <c r="AK40" s="113"/>
      <c r="AL40" s="113"/>
      <c r="AM40" s="113"/>
      <c r="AN40" s="113"/>
      <c r="AO40" s="113"/>
      <c r="AP40" s="113"/>
      <c r="AQ40" s="116"/>
    </row>
    <row r="41" spans="2:43" ht="12.6" thickBot="1">
      <c r="B41" s="38"/>
      <c r="C41" s="39"/>
      <c r="D41" s="39"/>
      <c r="E41" s="39"/>
      <c r="F41" s="39"/>
      <c r="G41" s="115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15"/>
      <c r="W41" s="39"/>
      <c r="X41" s="39"/>
      <c r="Y41" s="39"/>
      <c r="Z41" s="115"/>
      <c r="AA41" s="39"/>
      <c r="AB41" s="39"/>
      <c r="AC41" s="115"/>
      <c r="AD41" s="39"/>
      <c r="AE41" s="39"/>
      <c r="AF41" s="39"/>
      <c r="AG41" s="39"/>
      <c r="AH41" s="39"/>
      <c r="AI41" s="39"/>
      <c r="AJ41" s="115"/>
      <c r="AK41" s="39"/>
      <c r="AL41" s="39"/>
      <c r="AM41" s="39"/>
      <c r="AN41" s="39"/>
      <c r="AO41" s="39"/>
      <c r="AP41" s="39"/>
      <c r="AQ41" s="117"/>
    </row>
    <row r="42" spans="2:43" ht="12" customHeight="1">
      <c r="B42" s="91"/>
      <c r="C42" s="92"/>
      <c r="D42" s="92"/>
      <c r="E42" s="92"/>
      <c r="F42" s="92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  <c r="W42" s="96"/>
      <c r="X42" s="96"/>
      <c r="Y42" s="97"/>
      <c r="Z42" s="98"/>
      <c r="AA42" s="98"/>
      <c r="AB42" s="98"/>
      <c r="AC42" s="66"/>
      <c r="AD42" s="67"/>
      <c r="AE42" s="67"/>
      <c r="AF42" s="67"/>
      <c r="AG42" s="67"/>
      <c r="AH42" s="67"/>
      <c r="AI42" s="68"/>
      <c r="AJ42" s="72" t="str">
        <f>IF(AND(B42="",G42&lt;&gt;0),"日付未入力です",IF(V42&lt;&gt;0,ROUNDDOWN(V42*AC42,0),""))</f>
        <v/>
      </c>
      <c r="AK42" s="73"/>
      <c r="AL42" s="73"/>
      <c r="AM42" s="73"/>
      <c r="AN42" s="73"/>
      <c r="AO42" s="73"/>
      <c r="AP42" s="73"/>
      <c r="AQ42" s="74"/>
    </row>
    <row r="43" spans="2:43" ht="12" customHeight="1">
      <c r="B43" s="78"/>
      <c r="C43" s="79"/>
      <c r="D43" s="79"/>
      <c r="E43" s="79"/>
      <c r="F43" s="79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  <c r="W43" s="83"/>
      <c r="X43" s="83"/>
      <c r="Y43" s="84"/>
      <c r="Z43" s="86"/>
      <c r="AA43" s="86"/>
      <c r="AB43" s="86"/>
      <c r="AC43" s="69"/>
      <c r="AD43" s="70"/>
      <c r="AE43" s="70"/>
      <c r="AF43" s="70"/>
      <c r="AG43" s="70"/>
      <c r="AH43" s="70"/>
      <c r="AI43" s="71"/>
      <c r="AJ43" s="88"/>
      <c r="AK43" s="89"/>
      <c r="AL43" s="89"/>
      <c r="AM43" s="89"/>
      <c r="AN43" s="89"/>
      <c r="AO43" s="89"/>
      <c r="AP43" s="89"/>
      <c r="AQ43" s="90"/>
    </row>
    <row r="44" spans="2:43" ht="12" customHeight="1">
      <c r="B44" s="46"/>
      <c r="C44" s="47"/>
      <c r="D44" s="47"/>
      <c r="E44" s="47"/>
      <c r="F44" s="47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4"/>
      <c r="W44" s="55"/>
      <c r="X44" s="55"/>
      <c r="Y44" s="56"/>
      <c r="Z44" s="60"/>
      <c r="AA44" s="61"/>
      <c r="AB44" s="62"/>
      <c r="AC44" s="66"/>
      <c r="AD44" s="67"/>
      <c r="AE44" s="67"/>
      <c r="AF44" s="67"/>
      <c r="AG44" s="67"/>
      <c r="AH44" s="67"/>
      <c r="AI44" s="68"/>
      <c r="AJ44" s="72" t="str">
        <f t="shared" ref="AJ44" si="0">IF(AND(B44="",G44&lt;&gt;0),"日付未入力です",IF(V44&lt;&gt;0,ROUNDDOWN(V44*AC44,0),""))</f>
        <v/>
      </c>
      <c r="AK44" s="73"/>
      <c r="AL44" s="73"/>
      <c r="AM44" s="73"/>
      <c r="AN44" s="73"/>
      <c r="AO44" s="73"/>
      <c r="AP44" s="73"/>
      <c r="AQ44" s="74"/>
    </row>
    <row r="45" spans="2:43" ht="12" customHeight="1">
      <c r="B45" s="78"/>
      <c r="C45" s="79"/>
      <c r="D45" s="79"/>
      <c r="E45" s="79"/>
      <c r="F45" s="79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3"/>
      <c r="X45" s="83"/>
      <c r="Y45" s="84"/>
      <c r="Z45" s="85"/>
      <c r="AA45" s="86"/>
      <c r="AB45" s="87"/>
      <c r="AC45" s="69"/>
      <c r="AD45" s="70"/>
      <c r="AE45" s="70"/>
      <c r="AF45" s="70"/>
      <c r="AG45" s="70"/>
      <c r="AH45" s="70"/>
      <c r="AI45" s="71"/>
      <c r="AJ45" s="88"/>
      <c r="AK45" s="89"/>
      <c r="AL45" s="89"/>
      <c r="AM45" s="89"/>
      <c r="AN45" s="89"/>
      <c r="AO45" s="89"/>
      <c r="AP45" s="89"/>
      <c r="AQ45" s="90"/>
    </row>
    <row r="46" spans="2:43" ht="12" customHeight="1">
      <c r="B46" s="46"/>
      <c r="C46" s="47"/>
      <c r="D46" s="47"/>
      <c r="E46" s="47"/>
      <c r="F46" s="47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4"/>
      <c r="W46" s="55"/>
      <c r="X46" s="55"/>
      <c r="Y46" s="56"/>
      <c r="Z46" s="60"/>
      <c r="AA46" s="61"/>
      <c r="AB46" s="62"/>
      <c r="AC46" s="66"/>
      <c r="AD46" s="67"/>
      <c r="AE46" s="67"/>
      <c r="AF46" s="67"/>
      <c r="AG46" s="67"/>
      <c r="AH46" s="67"/>
      <c r="AI46" s="68"/>
      <c r="AJ46" s="72" t="str">
        <f t="shared" ref="AJ46" si="1">IF(AND(B46="",G46&lt;&gt;0),"日付未入力です",IF(V46&lt;&gt;0,ROUNDDOWN(V46*AC46,0),""))</f>
        <v/>
      </c>
      <c r="AK46" s="73"/>
      <c r="AL46" s="73"/>
      <c r="AM46" s="73"/>
      <c r="AN46" s="73"/>
      <c r="AO46" s="73"/>
      <c r="AP46" s="73"/>
      <c r="AQ46" s="74"/>
    </row>
    <row r="47" spans="2:43" ht="12" customHeight="1">
      <c r="B47" s="78"/>
      <c r="C47" s="79"/>
      <c r="D47" s="79"/>
      <c r="E47" s="79"/>
      <c r="F47" s="79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3"/>
      <c r="X47" s="83"/>
      <c r="Y47" s="84"/>
      <c r="Z47" s="85"/>
      <c r="AA47" s="86"/>
      <c r="AB47" s="87"/>
      <c r="AC47" s="69"/>
      <c r="AD47" s="70"/>
      <c r="AE47" s="70"/>
      <c r="AF47" s="70"/>
      <c r="AG47" s="70"/>
      <c r="AH47" s="70"/>
      <c r="AI47" s="71"/>
      <c r="AJ47" s="88"/>
      <c r="AK47" s="89"/>
      <c r="AL47" s="89"/>
      <c r="AM47" s="89"/>
      <c r="AN47" s="89"/>
      <c r="AO47" s="89"/>
      <c r="AP47" s="89"/>
      <c r="AQ47" s="90"/>
    </row>
    <row r="48" spans="2:43" ht="12" customHeight="1">
      <c r="B48" s="46"/>
      <c r="C48" s="47"/>
      <c r="D48" s="47"/>
      <c r="E48" s="47"/>
      <c r="F48" s="47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4"/>
      <c r="W48" s="55"/>
      <c r="X48" s="55"/>
      <c r="Y48" s="56"/>
      <c r="Z48" s="60"/>
      <c r="AA48" s="61"/>
      <c r="AB48" s="62"/>
      <c r="AC48" s="66"/>
      <c r="AD48" s="67"/>
      <c r="AE48" s="67"/>
      <c r="AF48" s="67"/>
      <c r="AG48" s="67"/>
      <c r="AH48" s="67"/>
      <c r="AI48" s="68"/>
      <c r="AJ48" s="72" t="str">
        <f t="shared" ref="AJ48" si="2">IF(AND(B48="",G48&lt;&gt;0),"日付未入力です",IF(V48&lt;&gt;0,ROUNDDOWN(V48*AC48,0),""))</f>
        <v/>
      </c>
      <c r="AK48" s="73"/>
      <c r="AL48" s="73"/>
      <c r="AM48" s="73"/>
      <c r="AN48" s="73"/>
      <c r="AO48" s="73"/>
      <c r="AP48" s="73"/>
      <c r="AQ48" s="74"/>
    </row>
    <row r="49" spans="2:43" ht="12" customHeight="1">
      <c r="B49" s="78"/>
      <c r="C49" s="79"/>
      <c r="D49" s="79"/>
      <c r="E49" s="79"/>
      <c r="F49" s="79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3"/>
      <c r="X49" s="83"/>
      <c r="Y49" s="84"/>
      <c r="Z49" s="85"/>
      <c r="AA49" s="86"/>
      <c r="AB49" s="87"/>
      <c r="AC49" s="69"/>
      <c r="AD49" s="70"/>
      <c r="AE49" s="70"/>
      <c r="AF49" s="70"/>
      <c r="AG49" s="70"/>
      <c r="AH49" s="70"/>
      <c r="AI49" s="71"/>
      <c r="AJ49" s="88"/>
      <c r="AK49" s="89"/>
      <c r="AL49" s="89"/>
      <c r="AM49" s="89"/>
      <c r="AN49" s="89"/>
      <c r="AO49" s="89"/>
      <c r="AP49" s="89"/>
      <c r="AQ49" s="90"/>
    </row>
    <row r="50" spans="2:43" ht="12" customHeight="1">
      <c r="B50" s="46"/>
      <c r="C50" s="47"/>
      <c r="D50" s="47"/>
      <c r="E50" s="47"/>
      <c r="F50" s="47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4"/>
      <c r="W50" s="55"/>
      <c r="X50" s="55"/>
      <c r="Y50" s="56"/>
      <c r="Z50" s="60"/>
      <c r="AA50" s="61"/>
      <c r="AB50" s="62"/>
      <c r="AC50" s="66"/>
      <c r="AD50" s="67"/>
      <c r="AE50" s="67"/>
      <c r="AF50" s="67"/>
      <c r="AG50" s="67"/>
      <c r="AH50" s="67"/>
      <c r="AI50" s="68"/>
      <c r="AJ50" s="72" t="str">
        <f t="shared" ref="AJ50" si="3">IF(AND(B50="",G50&lt;&gt;0),"日付未入力です",IF(V50&lt;&gt;0,ROUNDDOWN(V50*AC50,0),""))</f>
        <v/>
      </c>
      <c r="AK50" s="73"/>
      <c r="AL50" s="73"/>
      <c r="AM50" s="73"/>
      <c r="AN50" s="73"/>
      <c r="AO50" s="73"/>
      <c r="AP50" s="73"/>
      <c r="AQ50" s="74"/>
    </row>
    <row r="51" spans="2:43" ht="12" customHeight="1">
      <c r="B51" s="78"/>
      <c r="C51" s="79"/>
      <c r="D51" s="79"/>
      <c r="E51" s="79"/>
      <c r="F51" s="79"/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/>
      <c r="W51" s="83"/>
      <c r="X51" s="83"/>
      <c r="Y51" s="84"/>
      <c r="Z51" s="85"/>
      <c r="AA51" s="86"/>
      <c r="AB51" s="87"/>
      <c r="AC51" s="69"/>
      <c r="AD51" s="70"/>
      <c r="AE51" s="70"/>
      <c r="AF51" s="70"/>
      <c r="AG51" s="70"/>
      <c r="AH51" s="70"/>
      <c r="AI51" s="71"/>
      <c r="AJ51" s="88"/>
      <c r="AK51" s="89"/>
      <c r="AL51" s="89"/>
      <c r="AM51" s="89"/>
      <c r="AN51" s="89"/>
      <c r="AO51" s="89"/>
      <c r="AP51" s="89"/>
      <c r="AQ51" s="90"/>
    </row>
    <row r="52" spans="2:43" ht="12" customHeight="1">
      <c r="B52" s="46"/>
      <c r="C52" s="47"/>
      <c r="D52" s="47"/>
      <c r="E52" s="47"/>
      <c r="F52" s="47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4"/>
      <c r="W52" s="55"/>
      <c r="X52" s="55"/>
      <c r="Y52" s="56"/>
      <c r="Z52" s="60"/>
      <c r="AA52" s="61"/>
      <c r="AB52" s="62"/>
      <c r="AC52" s="66"/>
      <c r="AD52" s="67"/>
      <c r="AE52" s="67"/>
      <c r="AF52" s="67"/>
      <c r="AG52" s="67"/>
      <c r="AH52" s="67"/>
      <c r="AI52" s="68"/>
      <c r="AJ52" s="72" t="str">
        <f t="shared" ref="AJ52" si="4">IF(AND(B52="",G52&lt;&gt;0),"日付未入力です",IF(V52&lt;&gt;0,ROUNDDOWN(V52*AC52,0),""))</f>
        <v/>
      </c>
      <c r="AK52" s="73"/>
      <c r="AL52" s="73"/>
      <c r="AM52" s="73"/>
      <c r="AN52" s="73"/>
      <c r="AO52" s="73"/>
      <c r="AP52" s="73"/>
      <c r="AQ52" s="74"/>
    </row>
    <row r="53" spans="2:43" ht="12" customHeight="1">
      <c r="B53" s="78"/>
      <c r="C53" s="79"/>
      <c r="D53" s="79"/>
      <c r="E53" s="79"/>
      <c r="F53" s="79"/>
      <c r="G53" s="80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2"/>
      <c r="W53" s="83"/>
      <c r="X53" s="83"/>
      <c r="Y53" s="84"/>
      <c r="Z53" s="85"/>
      <c r="AA53" s="86"/>
      <c r="AB53" s="87"/>
      <c r="AC53" s="69"/>
      <c r="AD53" s="70"/>
      <c r="AE53" s="70"/>
      <c r="AF53" s="70"/>
      <c r="AG53" s="70"/>
      <c r="AH53" s="70"/>
      <c r="AI53" s="71"/>
      <c r="AJ53" s="88"/>
      <c r="AK53" s="89"/>
      <c r="AL53" s="89"/>
      <c r="AM53" s="89"/>
      <c r="AN53" s="89"/>
      <c r="AO53" s="89"/>
      <c r="AP53" s="89"/>
      <c r="AQ53" s="90"/>
    </row>
    <row r="54" spans="2:43" ht="12" customHeight="1">
      <c r="B54" s="46"/>
      <c r="C54" s="47"/>
      <c r="D54" s="47"/>
      <c r="E54" s="47"/>
      <c r="F54" s="47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4"/>
      <c r="W54" s="55"/>
      <c r="X54" s="55"/>
      <c r="Y54" s="56"/>
      <c r="Z54" s="60"/>
      <c r="AA54" s="61"/>
      <c r="AB54" s="62"/>
      <c r="AC54" s="66"/>
      <c r="AD54" s="67"/>
      <c r="AE54" s="67"/>
      <c r="AF54" s="67"/>
      <c r="AG54" s="67"/>
      <c r="AH54" s="67"/>
      <c r="AI54" s="68"/>
      <c r="AJ54" s="72" t="str">
        <f t="shared" ref="AJ54" si="5">IF(AND(B54="",G54&lt;&gt;0),"日付未入力です",IF(V54&lt;&gt;0,ROUNDDOWN(V54*AC54,0),""))</f>
        <v/>
      </c>
      <c r="AK54" s="73"/>
      <c r="AL54" s="73"/>
      <c r="AM54" s="73"/>
      <c r="AN54" s="73"/>
      <c r="AO54" s="73"/>
      <c r="AP54" s="73"/>
      <c r="AQ54" s="74"/>
    </row>
    <row r="55" spans="2:43" ht="12" customHeight="1">
      <c r="B55" s="78"/>
      <c r="C55" s="79"/>
      <c r="D55" s="79"/>
      <c r="E55" s="79"/>
      <c r="F55" s="79"/>
      <c r="G55" s="80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2"/>
      <c r="W55" s="83"/>
      <c r="X55" s="83"/>
      <c r="Y55" s="84"/>
      <c r="Z55" s="85"/>
      <c r="AA55" s="86"/>
      <c r="AB55" s="87"/>
      <c r="AC55" s="69"/>
      <c r="AD55" s="70"/>
      <c r="AE55" s="70"/>
      <c r="AF55" s="70"/>
      <c r="AG55" s="70"/>
      <c r="AH55" s="70"/>
      <c r="AI55" s="71"/>
      <c r="AJ55" s="88"/>
      <c r="AK55" s="89"/>
      <c r="AL55" s="89"/>
      <c r="AM55" s="89"/>
      <c r="AN55" s="89"/>
      <c r="AO55" s="89"/>
      <c r="AP55" s="89"/>
      <c r="AQ55" s="90"/>
    </row>
    <row r="56" spans="2:43" ht="12" customHeight="1">
      <c r="B56" s="46"/>
      <c r="C56" s="47"/>
      <c r="D56" s="47"/>
      <c r="E56" s="47"/>
      <c r="F56" s="47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4"/>
      <c r="W56" s="55"/>
      <c r="X56" s="55"/>
      <c r="Y56" s="56"/>
      <c r="Z56" s="60"/>
      <c r="AA56" s="61"/>
      <c r="AB56" s="62"/>
      <c r="AC56" s="66"/>
      <c r="AD56" s="67"/>
      <c r="AE56" s="67"/>
      <c r="AF56" s="67"/>
      <c r="AG56" s="67"/>
      <c r="AH56" s="67"/>
      <c r="AI56" s="68"/>
      <c r="AJ56" s="72" t="str">
        <f t="shared" ref="AJ56" si="6">IF(AND(B56="",G56&lt;&gt;0),"日付未入力です",IF(V56&lt;&gt;0,ROUNDDOWN(V56*AC56,0),""))</f>
        <v/>
      </c>
      <c r="AK56" s="73"/>
      <c r="AL56" s="73"/>
      <c r="AM56" s="73"/>
      <c r="AN56" s="73"/>
      <c r="AO56" s="73"/>
      <c r="AP56" s="73"/>
      <c r="AQ56" s="74"/>
    </row>
    <row r="57" spans="2:43" ht="12" customHeight="1">
      <c r="B57" s="78"/>
      <c r="C57" s="79"/>
      <c r="D57" s="79"/>
      <c r="E57" s="79"/>
      <c r="F57" s="79"/>
      <c r="G57" s="80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/>
      <c r="W57" s="83"/>
      <c r="X57" s="83"/>
      <c r="Y57" s="84"/>
      <c r="Z57" s="85"/>
      <c r="AA57" s="86"/>
      <c r="AB57" s="87"/>
      <c r="AC57" s="69"/>
      <c r="AD57" s="70"/>
      <c r="AE57" s="70"/>
      <c r="AF57" s="70"/>
      <c r="AG57" s="70"/>
      <c r="AH57" s="70"/>
      <c r="AI57" s="71"/>
      <c r="AJ57" s="88"/>
      <c r="AK57" s="89"/>
      <c r="AL57" s="89"/>
      <c r="AM57" s="89"/>
      <c r="AN57" s="89"/>
      <c r="AO57" s="89"/>
      <c r="AP57" s="89"/>
      <c r="AQ57" s="90"/>
    </row>
    <row r="58" spans="2:43" ht="12" customHeight="1">
      <c r="B58" s="46"/>
      <c r="C58" s="47"/>
      <c r="D58" s="47"/>
      <c r="E58" s="47"/>
      <c r="F58" s="47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4"/>
      <c r="W58" s="55"/>
      <c r="X58" s="55"/>
      <c r="Y58" s="56"/>
      <c r="Z58" s="60"/>
      <c r="AA58" s="61"/>
      <c r="AB58" s="62"/>
      <c r="AC58" s="66"/>
      <c r="AD58" s="67"/>
      <c r="AE58" s="67"/>
      <c r="AF58" s="67"/>
      <c r="AG58" s="67"/>
      <c r="AH58" s="67"/>
      <c r="AI58" s="68"/>
      <c r="AJ58" s="72" t="str">
        <f t="shared" ref="AJ58" si="7">IF(AND(B58="",G58&lt;&gt;0),"日付未入力です",IF(V58&lt;&gt;0,ROUNDDOWN(V58*AC58,0),""))</f>
        <v/>
      </c>
      <c r="AK58" s="73"/>
      <c r="AL58" s="73"/>
      <c r="AM58" s="73"/>
      <c r="AN58" s="73"/>
      <c r="AO58" s="73"/>
      <c r="AP58" s="73"/>
      <c r="AQ58" s="74"/>
    </row>
    <row r="59" spans="2:43" ht="12" customHeight="1">
      <c r="B59" s="78"/>
      <c r="C59" s="79"/>
      <c r="D59" s="79"/>
      <c r="E59" s="79"/>
      <c r="F59" s="79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/>
      <c r="W59" s="83"/>
      <c r="X59" s="83"/>
      <c r="Y59" s="84"/>
      <c r="Z59" s="85"/>
      <c r="AA59" s="86"/>
      <c r="AB59" s="87"/>
      <c r="AC59" s="69"/>
      <c r="AD59" s="70"/>
      <c r="AE59" s="70"/>
      <c r="AF59" s="70"/>
      <c r="AG59" s="70"/>
      <c r="AH59" s="70"/>
      <c r="AI59" s="71"/>
      <c r="AJ59" s="88"/>
      <c r="AK59" s="89"/>
      <c r="AL59" s="89"/>
      <c r="AM59" s="89"/>
      <c r="AN59" s="89"/>
      <c r="AO59" s="89"/>
      <c r="AP59" s="89"/>
      <c r="AQ59" s="90"/>
    </row>
    <row r="60" spans="2:43" ht="12" customHeight="1">
      <c r="B60" s="46"/>
      <c r="C60" s="47"/>
      <c r="D60" s="47"/>
      <c r="E60" s="47"/>
      <c r="F60" s="47"/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4"/>
      <c r="W60" s="55"/>
      <c r="X60" s="55"/>
      <c r="Y60" s="56"/>
      <c r="Z60" s="60"/>
      <c r="AA60" s="61"/>
      <c r="AB60" s="62"/>
      <c r="AC60" s="66"/>
      <c r="AD60" s="67"/>
      <c r="AE60" s="67"/>
      <c r="AF60" s="67"/>
      <c r="AG60" s="67"/>
      <c r="AH60" s="67"/>
      <c r="AI60" s="68"/>
      <c r="AJ60" s="72" t="str">
        <f t="shared" ref="AJ60" si="8">IF(AND(B60="",G60&lt;&gt;0),"日付未入力です",IF(V60&lt;&gt;0,ROUNDDOWN(V60*AC60,0),""))</f>
        <v/>
      </c>
      <c r="AK60" s="73"/>
      <c r="AL60" s="73"/>
      <c r="AM60" s="73"/>
      <c r="AN60" s="73"/>
      <c r="AO60" s="73"/>
      <c r="AP60" s="73"/>
      <c r="AQ60" s="74"/>
    </row>
    <row r="61" spans="2:43" ht="12" customHeight="1">
      <c r="B61" s="78"/>
      <c r="C61" s="79"/>
      <c r="D61" s="79"/>
      <c r="E61" s="79"/>
      <c r="F61" s="79"/>
      <c r="G61" s="80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  <c r="W61" s="83"/>
      <c r="X61" s="83"/>
      <c r="Y61" s="84"/>
      <c r="Z61" s="85"/>
      <c r="AA61" s="86"/>
      <c r="AB61" s="87"/>
      <c r="AC61" s="69"/>
      <c r="AD61" s="70"/>
      <c r="AE61" s="70"/>
      <c r="AF61" s="70"/>
      <c r="AG61" s="70"/>
      <c r="AH61" s="70"/>
      <c r="AI61" s="71"/>
      <c r="AJ61" s="88"/>
      <c r="AK61" s="89"/>
      <c r="AL61" s="89"/>
      <c r="AM61" s="89"/>
      <c r="AN61" s="89"/>
      <c r="AO61" s="89"/>
      <c r="AP61" s="89"/>
      <c r="AQ61" s="90"/>
    </row>
    <row r="62" spans="2:43" ht="12" customHeight="1">
      <c r="B62" s="46"/>
      <c r="C62" s="47"/>
      <c r="D62" s="47"/>
      <c r="E62" s="47"/>
      <c r="F62" s="47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4"/>
      <c r="W62" s="55"/>
      <c r="X62" s="55"/>
      <c r="Y62" s="56"/>
      <c r="Z62" s="60"/>
      <c r="AA62" s="61"/>
      <c r="AB62" s="62"/>
      <c r="AC62" s="66"/>
      <c r="AD62" s="67"/>
      <c r="AE62" s="67"/>
      <c r="AF62" s="67"/>
      <c r="AG62" s="67"/>
      <c r="AH62" s="67"/>
      <c r="AI62" s="68"/>
      <c r="AJ62" s="72" t="str">
        <f t="shared" ref="AJ62" si="9">IF(AND(B62="",G62&lt;&gt;0),"日付未入力です",IF(V62&lt;&gt;0,ROUNDDOWN(V62*AC62,0),""))</f>
        <v/>
      </c>
      <c r="AK62" s="73"/>
      <c r="AL62" s="73"/>
      <c r="AM62" s="73"/>
      <c r="AN62" s="73"/>
      <c r="AO62" s="73"/>
      <c r="AP62" s="73"/>
      <c r="AQ62" s="74"/>
    </row>
    <row r="63" spans="2:43" ht="12.6" customHeight="1" thickBot="1">
      <c r="B63" s="48"/>
      <c r="C63" s="49"/>
      <c r="D63" s="49"/>
      <c r="E63" s="49"/>
      <c r="F63" s="49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7"/>
      <c r="W63" s="58"/>
      <c r="X63" s="58"/>
      <c r="Y63" s="59"/>
      <c r="Z63" s="63"/>
      <c r="AA63" s="64"/>
      <c r="AB63" s="65"/>
      <c r="AC63" s="69"/>
      <c r="AD63" s="70"/>
      <c r="AE63" s="70"/>
      <c r="AF63" s="70"/>
      <c r="AG63" s="70"/>
      <c r="AH63" s="70"/>
      <c r="AI63" s="71"/>
      <c r="AJ63" s="75"/>
      <c r="AK63" s="76"/>
      <c r="AL63" s="76"/>
      <c r="AM63" s="76"/>
      <c r="AN63" s="76"/>
      <c r="AO63" s="76"/>
      <c r="AP63" s="76"/>
      <c r="AQ63" s="77"/>
    </row>
    <row r="64" spans="2:43" ht="12.6" thickTop="1">
      <c r="B64" s="35" t="s">
        <v>79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  <c r="AJ64" s="41" t="str">
        <f>IF(SUM(AJ42:AQ63)=0,"",SUM(AJ42:AQ63))</f>
        <v/>
      </c>
      <c r="AK64" s="41"/>
      <c r="AL64" s="41"/>
      <c r="AM64" s="41"/>
      <c r="AN64" s="41"/>
      <c r="AO64" s="41"/>
      <c r="AP64" s="41"/>
      <c r="AQ64" s="42"/>
    </row>
    <row r="65" spans="2:43" ht="12.6" thickBo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0"/>
      <c r="AJ65" s="43"/>
      <c r="AK65" s="43"/>
      <c r="AL65" s="43"/>
      <c r="AM65" s="43"/>
      <c r="AN65" s="43"/>
      <c r="AO65" s="43"/>
      <c r="AP65" s="43"/>
      <c r="AQ65" s="44"/>
    </row>
    <row r="66" spans="2:4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45" t="s">
        <v>159</v>
      </c>
      <c r="AK68" s="45"/>
      <c r="AL68" s="45"/>
      <c r="AM68" s="45"/>
      <c r="AN68" s="45"/>
      <c r="AO68" s="45"/>
      <c r="AP68" s="45"/>
      <c r="AQ68" s="4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g8L4p75EfqRi4u8edUoWnWTNLBj2Ei7NSYD7ErX8gjYE8H5scWVFNCaKdd3JnsBs6SAzdE1zdypLiFIcZR8PUg==" saltValue="phr/BbbOtm1CWkHI6CGNYA==" spinCount="100000" sheet="1" scenarios="1"/>
  <dataConsolidate/>
  <mergeCells count="121">
    <mergeCell ref="B12:H13"/>
    <mergeCell ref="I12:M13"/>
    <mergeCell ref="N12:V13"/>
    <mergeCell ref="B8:H9"/>
    <mergeCell ref="I8:V9"/>
    <mergeCell ref="W8:AC9"/>
    <mergeCell ref="AD8:AQ9"/>
    <mergeCell ref="B10:H11"/>
    <mergeCell ref="I10:AQ11"/>
    <mergeCell ref="B1:K2"/>
    <mergeCell ref="L1:M2"/>
    <mergeCell ref="AF1:AI2"/>
    <mergeCell ref="AJ1:AQ2"/>
    <mergeCell ref="P3:AC5"/>
    <mergeCell ref="B5:M5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I20:AQ21"/>
    <mergeCell ref="B24:H27"/>
    <mergeCell ref="I24:W25"/>
    <mergeCell ref="X24:AG25"/>
    <mergeCell ref="I26:W27"/>
    <mergeCell ref="X26:AG27"/>
    <mergeCell ref="B34:I35"/>
    <mergeCell ref="J34:V35"/>
    <mergeCell ref="W34:AD35"/>
    <mergeCell ref="AE34:AF35"/>
    <mergeCell ref="AG34:AH35"/>
    <mergeCell ref="AI34:AQ35"/>
    <mergeCell ref="B36:V37"/>
    <mergeCell ref="W36:AQ37"/>
    <mergeCell ref="B39:F39"/>
    <mergeCell ref="B40:F41"/>
    <mergeCell ref="G40:U41"/>
    <mergeCell ref="V40:Y41"/>
    <mergeCell ref="Z40:AB41"/>
    <mergeCell ref="AC40:AI41"/>
    <mergeCell ref="AJ40:AQ41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</mergeCells>
  <phoneticPr fontId="14"/>
  <conditionalFormatting sqref="W36:AQ37">
    <cfRule type="cellIs" dxfId="1" priority="1" operator="equal">
      <formula>"担当者名を入力してください"</formula>
    </cfRule>
  </conditionalFormatting>
  <dataValidations count="6">
    <dataValidation imeMode="disabled" allowBlank="1" showInputMessage="1" showErrorMessage="1" sqref="V42:Y63 N12:V13 V30:AG31 F22:Q23 V22:AG23" xr:uid="{F87D8234-C095-4557-AED7-1FC242DE73DE}"/>
    <dataValidation imeMode="halfKatakana" allowBlank="1" showInputMessage="1" showErrorMessage="1" sqref="I28:AG29" xr:uid="{4FE84AF4-5B61-4698-833A-3C2088B260F9}"/>
    <dataValidation type="list" allowBlank="1" showInputMessage="1" showErrorMessage="1" sqref="X26:AG27" xr:uid="{2215F566-5B5B-416F-AAD3-062ADE086E4C}">
      <formula1>"本店,支店"</formula1>
    </dataValidation>
    <dataValidation type="list" allowBlank="1" showInputMessage="1" showErrorMessage="1" sqref="AE34:AF35" xr:uid="{EB6ED271-4447-49C6-9CA4-81AFC3FBA586}">
      <formula1>"10,8,0"</formula1>
    </dataValidation>
    <dataValidation type="list" allowBlank="1" showInputMessage="1" showErrorMessage="1" sqref="I30:N31" xr:uid="{C5517CE7-B586-463B-96C7-B99BAF68FB7E}">
      <formula1>"普通,当座"</formula1>
    </dataValidation>
    <dataValidation showInputMessage="1" showErrorMessage="1" sqref="B42:F43" xr:uid="{FED7226E-4AF2-4D20-86A7-C8246EF031BB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29A2900-EF3A-4D8C-A6FD-C9111A98FD1C}">
          <x14:formula1>
            <xm:f>リスト!$J$2:$J$40</xm:f>
          </x14:formula1>
          <xm:sqref>Z42:AB63</xm:sqref>
        </x14:dataValidation>
        <x14:dataValidation type="list" allowBlank="1" showInputMessage="1" showErrorMessage="1" xr:uid="{7E746E0F-7319-4669-8C77-3F903DA6C4BE}">
          <x14:formula1>
            <xm:f>OFFSET(部門リスト!$A$2,MATCH($B$1,部門リスト!$A$2:$A$9,0)-1,1,1,COUNTA(OFFSET(部門リスト!$A$2,MATCH($B$1,部門リスト!$A$2:$A$9,0)-1,1,1,24)))</xm:f>
          </x14:formula1>
          <xm:sqref>I8:V9</xm:sqref>
        </x14:dataValidation>
        <x14:dataValidation type="list" allowBlank="1" showInputMessage="1" showErrorMessage="1" xr:uid="{3F81643E-52F8-4828-8657-4A496FBC4750}">
          <x14:formula1>
            <xm:f>リスト!$L$2:$L$12</xm:f>
          </x14:formula1>
          <xm:sqref>X24:AG25</xm:sqref>
        </x14:dataValidation>
        <x14:dataValidation type="list" allowBlank="1" showInputMessage="1" showErrorMessage="1" xr:uid="{3E21E06C-6B37-4B53-8BE6-A00793087FCD}">
          <x14:formula1>
            <xm:f>部門リスト!$A$2:$A$9</xm:f>
          </x14:formula1>
          <xm:sqref>B1:K2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BV72"/>
  <sheetViews>
    <sheetView showGridLines="0" zoomScale="110" zoomScaleNormal="110" workbookViewId="0">
      <selection activeCell="B5" sqref="B5:F6"/>
    </sheetView>
  </sheetViews>
  <sheetFormatPr defaultRowHeight="12"/>
  <cols>
    <col min="1" max="104" width="2.21875" customWidth="1"/>
  </cols>
  <sheetData>
    <row r="1" spans="2:74">
      <c r="B1" s="14"/>
      <c r="C1" s="14"/>
      <c r="D1" s="14"/>
      <c r="E1" s="14"/>
      <c r="F1" s="14"/>
      <c r="G1" s="14"/>
      <c r="H1" s="14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4"/>
      <c r="X1" s="14"/>
      <c r="Y1" s="14"/>
      <c r="Z1" s="14"/>
      <c r="AA1" s="14"/>
      <c r="AB1" s="14"/>
      <c r="AC1" s="14"/>
      <c r="AD1" s="11"/>
      <c r="AE1" s="11"/>
      <c r="AF1" s="11"/>
      <c r="AG1" s="11"/>
      <c r="AH1" s="11"/>
      <c r="AI1" s="11"/>
      <c r="AJ1" s="12"/>
      <c r="AK1" s="12"/>
      <c r="AL1" s="12"/>
      <c r="AM1" s="12"/>
      <c r="AN1" s="12"/>
      <c r="AO1" s="12"/>
      <c r="AP1" s="12"/>
      <c r="AQ1" s="12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2:74" ht="12.6" thickBot="1">
      <c r="B2" s="111" t="s">
        <v>78</v>
      </c>
      <c r="C2" s="111"/>
      <c r="D2" s="111"/>
      <c r="E2" s="111"/>
      <c r="F2" s="111"/>
    </row>
    <row r="3" spans="2:74">
      <c r="B3" s="112" t="s">
        <v>65</v>
      </c>
      <c r="C3" s="113"/>
      <c r="D3" s="113"/>
      <c r="E3" s="113"/>
      <c r="F3" s="113"/>
      <c r="G3" s="114" t="s">
        <v>66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 t="s">
        <v>64</v>
      </c>
      <c r="W3" s="113"/>
      <c r="X3" s="113"/>
      <c r="Y3" s="113"/>
      <c r="Z3" s="114" t="s">
        <v>61</v>
      </c>
      <c r="AA3" s="113"/>
      <c r="AB3" s="113"/>
      <c r="AC3" s="114" t="s">
        <v>62</v>
      </c>
      <c r="AD3" s="113"/>
      <c r="AE3" s="113"/>
      <c r="AF3" s="113"/>
      <c r="AG3" s="113"/>
      <c r="AH3" s="113"/>
      <c r="AI3" s="113"/>
      <c r="AJ3" s="114" t="s">
        <v>63</v>
      </c>
      <c r="AK3" s="113"/>
      <c r="AL3" s="113"/>
      <c r="AM3" s="113"/>
      <c r="AN3" s="113"/>
      <c r="AO3" s="113"/>
      <c r="AP3" s="113"/>
      <c r="AQ3" s="116"/>
    </row>
    <row r="4" spans="2:74" ht="12.6" thickBot="1">
      <c r="B4" s="38"/>
      <c r="C4" s="39"/>
      <c r="D4" s="39"/>
      <c r="E4" s="39"/>
      <c r="F4" s="39"/>
      <c r="G4" s="115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15"/>
      <c r="W4" s="39"/>
      <c r="X4" s="39"/>
      <c r="Y4" s="39"/>
      <c r="Z4" s="115"/>
      <c r="AA4" s="39"/>
      <c r="AB4" s="39"/>
      <c r="AC4" s="115"/>
      <c r="AD4" s="39"/>
      <c r="AE4" s="39"/>
      <c r="AF4" s="39"/>
      <c r="AG4" s="39"/>
      <c r="AH4" s="39"/>
      <c r="AI4" s="39"/>
      <c r="AJ4" s="115"/>
      <c r="AK4" s="39"/>
      <c r="AL4" s="39"/>
      <c r="AM4" s="39"/>
      <c r="AN4" s="39"/>
      <c r="AO4" s="39"/>
      <c r="AP4" s="39"/>
      <c r="AQ4" s="117"/>
    </row>
    <row r="5" spans="2:74" ht="12" customHeight="1">
      <c r="B5" s="91"/>
      <c r="C5" s="92"/>
      <c r="D5" s="92"/>
      <c r="E5" s="92"/>
      <c r="F5" s="92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197"/>
      <c r="W5" s="198"/>
      <c r="X5" s="198"/>
      <c r="Y5" s="199"/>
      <c r="Z5" s="98"/>
      <c r="AA5" s="98"/>
      <c r="AB5" s="98"/>
      <c r="AC5" s="200"/>
      <c r="AD5" s="201"/>
      <c r="AE5" s="201"/>
      <c r="AF5" s="201"/>
      <c r="AG5" s="201"/>
      <c r="AH5" s="201"/>
      <c r="AI5" s="202"/>
      <c r="AJ5" s="72" t="str">
        <f>IF(AND(B5="",G5&lt;&gt;0),"日付未入力です",IF(V5&lt;&gt;0,ROUNDDOWN(V5*AC5,0),""))</f>
        <v/>
      </c>
      <c r="AK5" s="73"/>
      <c r="AL5" s="73"/>
      <c r="AM5" s="73"/>
      <c r="AN5" s="73"/>
      <c r="AO5" s="73"/>
      <c r="AP5" s="73"/>
      <c r="AQ5" s="74"/>
    </row>
    <row r="6" spans="2:74" ht="12" customHeight="1">
      <c r="B6" s="78"/>
      <c r="C6" s="79"/>
      <c r="D6" s="79"/>
      <c r="E6" s="79"/>
      <c r="F6" s="79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194"/>
      <c r="W6" s="195"/>
      <c r="X6" s="195"/>
      <c r="Y6" s="196"/>
      <c r="Z6" s="86"/>
      <c r="AA6" s="86"/>
      <c r="AB6" s="86"/>
      <c r="AC6" s="69"/>
      <c r="AD6" s="70"/>
      <c r="AE6" s="70"/>
      <c r="AF6" s="70"/>
      <c r="AG6" s="70"/>
      <c r="AH6" s="70"/>
      <c r="AI6" s="71"/>
      <c r="AJ6" s="88"/>
      <c r="AK6" s="89"/>
      <c r="AL6" s="89"/>
      <c r="AM6" s="89"/>
      <c r="AN6" s="89"/>
      <c r="AO6" s="89"/>
      <c r="AP6" s="89"/>
      <c r="AQ6" s="90"/>
    </row>
    <row r="7" spans="2:74" ht="12" customHeight="1">
      <c r="B7" s="46"/>
      <c r="C7" s="47"/>
      <c r="D7" s="47"/>
      <c r="E7" s="47"/>
      <c r="F7" s="47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191"/>
      <c r="W7" s="192"/>
      <c r="X7" s="192"/>
      <c r="Y7" s="193"/>
      <c r="Z7" s="60"/>
      <c r="AA7" s="61"/>
      <c r="AB7" s="62"/>
      <c r="AC7" s="66"/>
      <c r="AD7" s="67"/>
      <c r="AE7" s="67"/>
      <c r="AF7" s="67"/>
      <c r="AG7" s="67"/>
      <c r="AH7" s="67"/>
      <c r="AI7" s="68"/>
      <c r="AJ7" s="72" t="str">
        <f t="shared" ref="AJ7" si="0">IF(AND(B7="",G7&lt;&gt;0),"日付未入力です",IF(V7&lt;&gt;0,ROUNDDOWN(V7*AC7,0),""))</f>
        <v/>
      </c>
      <c r="AK7" s="73"/>
      <c r="AL7" s="73"/>
      <c r="AM7" s="73"/>
      <c r="AN7" s="73"/>
      <c r="AO7" s="73"/>
      <c r="AP7" s="73"/>
      <c r="AQ7" s="74"/>
    </row>
    <row r="8" spans="2:74" ht="12" customHeight="1">
      <c r="B8" s="78"/>
      <c r="C8" s="79"/>
      <c r="D8" s="79"/>
      <c r="E8" s="79"/>
      <c r="F8" s="79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4"/>
      <c r="W8" s="195"/>
      <c r="X8" s="195"/>
      <c r="Y8" s="196"/>
      <c r="Z8" s="85"/>
      <c r="AA8" s="86"/>
      <c r="AB8" s="87"/>
      <c r="AC8" s="69"/>
      <c r="AD8" s="70"/>
      <c r="AE8" s="70"/>
      <c r="AF8" s="70"/>
      <c r="AG8" s="70"/>
      <c r="AH8" s="70"/>
      <c r="AI8" s="71"/>
      <c r="AJ8" s="88"/>
      <c r="AK8" s="89"/>
      <c r="AL8" s="89"/>
      <c r="AM8" s="89"/>
      <c r="AN8" s="89"/>
      <c r="AO8" s="89"/>
      <c r="AP8" s="89"/>
      <c r="AQ8" s="90"/>
    </row>
    <row r="9" spans="2:74" ht="12" customHeight="1">
      <c r="B9" s="46"/>
      <c r="C9" s="47"/>
      <c r="D9" s="47"/>
      <c r="E9" s="47"/>
      <c r="F9" s="47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91"/>
      <c r="W9" s="192"/>
      <c r="X9" s="192"/>
      <c r="Y9" s="193"/>
      <c r="Z9" s="60"/>
      <c r="AA9" s="61"/>
      <c r="AB9" s="62"/>
      <c r="AC9" s="66"/>
      <c r="AD9" s="67"/>
      <c r="AE9" s="67"/>
      <c r="AF9" s="67"/>
      <c r="AG9" s="67"/>
      <c r="AH9" s="67"/>
      <c r="AI9" s="68"/>
      <c r="AJ9" s="72" t="str">
        <f t="shared" ref="AJ9" si="1">IF(AND(B9="",G9&lt;&gt;0),"日付未入力です",IF(V9&lt;&gt;0,ROUNDDOWN(V9*AC9,0),""))</f>
        <v/>
      </c>
      <c r="AK9" s="73"/>
      <c r="AL9" s="73"/>
      <c r="AM9" s="73"/>
      <c r="AN9" s="73"/>
      <c r="AO9" s="73"/>
      <c r="AP9" s="73"/>
      <c r="AQ9" s="74"/>
    </row>
    <row r="10" spans="2:74" ht="12" customHeight="1">
      <c r="B10" s="78"/>
      <c r="C10" s="79"/>
      <c r="D10" s="79"/>
      <c r="E10" s="79"/>
      <c r="F10" s="79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94"/>
      <c r="W10" s="195"/>
      <c r="X10" s="195"/>
      <c r="Y10" s="196"/>
      <c r="Z10" s="85"/>
      <c r="AA10" s="86"/>
      <c r="AB10" s="87"/>
      <c r="AC10" s="69"/>
      <c r="AD10" s="70"/>
      <c r="AE10" s="70"/>
      <c r="AF10" s="70"/>
      <c r="AG10" s="70"/>
      <c r="AH10" s="70"/>
      <c r="AI10" s="71"/>
      <c r="AJ10" s="88"/>
      <c r="AK10" s="89"/>
      <c r="AL10" s="89"/>
      <c r="AM10" s="89"/>
      <c r="AN10" s="89"/>
      <c r="AO10" s="89"/>
      <c r="AP10" s="89"/>
      <c r="AQ10" s="90"/>
    </row>
    <row r="11" spans="2:74" ht="12" customHeight="1">
      <c r="B11" s="46"/>
      <c r="C11" s="47"/>
      <c r="D11" s="47"/>
      <c r="E11" s="47"/>
      <c r="F11" s="47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91"/>
      <c r="W11" s="192"/>
      <c r="X11" s="192"/>
      <c r="Y11" s="193"/>
      <c r="Z11" s="60"/>
      <c r="AA11" s="61"/>
      <c r="AB11" s="62"/>
      <c r="AC11" s="66"/>
      <c r="AD11" s="67"/>
      <c r="AE11" s="67"/>
      <c r="AF11" s="67"/>
      <c r="AG11" s="67"/>
      <c r="AH11" s="67"/>
      <c r="AI11" s="68"/>
      <c r="AJ11" s="72" t="str">
        <f t="shared" ref="AJ11" si="2">IF(AND(B11="",G11&lt;&gt;0),"日付未入力です",IF(V11&lt;&gt;0,ROUNDDOWN(V11*AC11,0),""))</f>
        <v/>
      </c>
      <c r="AK11" s="73"/>
      <c r="AL11" s="73"/>
      <c r="AM11" s="73"/>
      <c r="AN11" s="73"/>
      <c r="AO11" s="73"/>
      <c r="AP11" s="73"/>
      <c r="AQ11" s="74"/>
    </row>
    <row r="12" spans="2:74" ht="12" customHeight="1">
      <c r="B12" s="78"/>
      <c r="C12" s="79"/>
      <c r="D12" s="79"/>
      <c r="E12" s="79"/>
      <c r="F12" s="79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94"/>
      <c r="W12" s="195"/>
      <c r="X12" s="195"/>
      <c r="Y12" s="196"/>
      <c r="Z12" s="85"/>
      <c r="AA12" s="86"/>
      <c r="AB12" s="87"/>
      <c r="AC12" s="69"/>
      <c r="AD12" s="70"/>
      <c r="AE12" s="70"/>
      <c r="AF12" s="70"/>
      <c r="AG12" s="70"/>
      <c r="AH12" s="70"/>
      <c r="AI12" s="71"/>
      <c r="AJ12" s="88"/>
      <c r="AK12" s="89"/>
      <c r="AL12" s="89"/>
      <c r="AM12" s="89"/>
      <c r="AN12" s="89"/>
      <c r="AO12" s="89"/>
      <c r="AP12" s="89"/>
      <c r="AQ12" s="90"/>
    </row>
    <row r="13" spans="2:74" ht="12" customHeight="1">
      <c r="B13" s="46"/>
      <c r="C13" s="47"/>
      <c r="D13" s="47"/>
      <c r="E13" s="47"/>
      <c r="F13" s="47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191"/>
      <c r="W13" s="192"/>
      <c r="X13" s="192"/>
      <c r="Y13" s="193"/>
      <c r="Z13" s="60"/>
      <c r="AA13" s="61"/>
      <c r="AB13" s="62"/>
      <c r="AC13" s="66"/>
      <c r="AD13" s="67"/>
      <c r="AE13" s="67"/>
      <c r="AF13" s="67"/>
      <c r="AG13" s="67"/>
      <c r="AH13" s="67"/>
      <c r="AI13" s="68"/>
      <c r="AJ13" s="72" t="str">
        <f t="shared" ref="AJ13" si="3">IF(AND(B13="",G13&lt;&gt;0),"日付未入力です",IF(V13&lt;&gt;0,ROUNDDOWN(V13*AC13,0),""))</f>
        <v/>
      </c>
      <c r="AK13" s="73"/>
      <c r="AL13" s="73"/>
      <c r="AM13" s="73"/>
      <c r="AN13" s="73"/>
      <c r="AO13" s="73"/>
      <c r="AP13" s="73"/>
      <c r="AQ13" s="74"/>
    </row>
    <row r="14" spans="2:74" ht="12" customHeight="1">
      <c r="B14" s="78"/>
      <c r="C14" s="79"/>
      <c r="D14" s="79"/>
      <c r="E14" s="79"/>
      <c r="F14" s="79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194"/>
      <c r="W14" s="195"/>
      <c r="X14" s="195"/>
      <c r="Y14" s="196"/>
      <c r="Z14" s="85"/>
      <c r="AA14" s="86"/>
      <c r="AB14" s="87"/>
      <c r="AC14" s="69"/>
      <c r="AD14" s="70"/>
      <c r="AE14" s="70"/>
      <c r="AF14" s="70"/>
      <c r="AG14" s="70"/>
      <c r="AH14" s="70"/>
      <c r="AI14" s="71"/>
      <c r="AJ14" s="88"/>
      <c r="AK14" s="89"/>
      <c r="AL14" s="89"/>
      <c r="AM14" s="89"/>
      <c r="AN14" s="89"/>
      <c r="AO14" s="89"/>
      <c r="AP14" s="89"/>
      <c r="AQ14" s="90"/>
    </row>
    <row r="15" spans="2:74" ht="12" customHeight="1">
      <c r="B15" s="46"/>
      <c r="C15" s="47"/>
      <c r="D15" s="47"/>
      <c r="E15" s="47"/>
      <c r="F15" s="47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191"/>
      <c r="W15" s="192"/>
      <c r="X15" s="192"/>
      <c r="Y15" s="193"/>
      <c r="Z15" s="60"/>
      <c r="AA15" s="61"/>
      <c r="AB15" s="62"/>
      <c r="AC15" s="66"/>
      <c r="AD15" s="67"/>
      <c r="AE15" s="67"/>
      <c r="AF15" s="67"/>
      <c r="AG15" s="67"/>
      <c r="AH15" s="67"/>
      <c r="AI15" s="68"/>
      <c r="AJ15" s="72" t="str">
        <f t="shared" ref="AJ15" si="4">IF(AND(B15="",G15&lt;&gt;0),"日付未入力です",IF(V15&lt;&gt;0,ROUNDDOWN(V15*AC15,0),""))</f>
        <v/>
      </c>
      <c r="AK15" s="73"/>
      <c r="AL15" s="73"/>
      <c r="AM15" s="73"/>
      <c r="AN15" s="73"/>
      <c r="AO15" s="73"/>
      <c r="AP15" s="73"/>
      <c r="AQ15" s="74"/>
    </row>
    <row r="16" spans="2:74" ht="12" customHeight="1">
      <c r="B16" s="78"/>
      <c r="C16" s="79"/>
      <c r="D16" s="79"/>
      <c r="E16" s="79"/>
      <c r="F16" s="79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94"/>
      <c r="W16" s="195"/>
      <c r="X16" s="195"/>
      <c r="Y16" s="196"/>
      <c r="Z16" s="85"/>
      <c r="AA16" s="86"/>
      <c r="AB16" s="87"/>
      <c r="AC16" s="69"/>
      <c r="AD16" s="70"/>
      <c r="AE16" s="70"/>
      <c r="AF16" s="70"/>
      <c r="AG16" s="70"/>
      <c r="AH16" s="70"/>
      <c r="AI16" s="71"/>
      <c r="AJ16" s="88"/>
      <c r="AK16" s="89"/>
      <c r="AL16" s="89"/>
      <c r="AM16" s="89"/>
      <c r="AN16" s="89"/>
      <c r="AO16" s="89"/>
      <c r="AP16" s="89"/>
      <c r="AQ16" s="90"/>
    </row>
    <row r="17" spans="2:43" ht="12" customHeight="1">
      <c r="B17" s="46"/>
      <c r="C17" s="47"/>
      <c r="D17" s="47"/>
      <c r="E17" s="47"/>
      <c r="F17" s="47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191"/>
      <c r="W17" s="192"/>
      <c r="X17" s="192"/>
      <c r="Y17" s="193"/>
      <c r="Z17" s="60"/>
      <c r="AA17" s="61"/>
      <c r="AB17" s="62"/>
      <c r="AC17" s="66"/>
      <c r="AD17" s="67"/>
      <c r="AE17" s="67"/>
      <c r="AF17" s="67"/>
      <c r="AG17" s="67"/>
      <c r="AH17" s="67"/>
      <c r="AI17" s="68"/>
      <c r="AJ17" s="72" t="str">
        <f t="shared" ref="AJ17" si="5">IF(AND(B17="",G17&lt;&gt;0),"日付未入力です",IF(V17&lt;&gt;0,ROUNDDOWN(V17*AC17,0),""))</f>
        <v/>
      </c>
      <c r="AK17" s="73"/>
      <c r="AL17" s="73"/>
      <c r="AM17" s="73"/>
      <c r="AN17" s="73"/>
      <c r="AO17" s="73"/>
      <c r="AP17" s="73"/>
      <c r="AQ17" s="74"/>
    </row>
    <row r="18" spans="2:43" ht="12" customHeight="1">
      <c r="B18" s="78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94"/>
      <c r="W18" s="195"/>
      <c r="X18" s="195"/>
      <c r="Y18" s="196"/>
      <c r="Z18" s="85"/>
      <c r="AA18" s="86"/>
      <c r="AB18" s="87"/>
      <c r="AC18" s="69"/>
      <c r="AD18" s="70"/>
      <c r="AE18" s="70"/>
      <c r="AF18" s="70"/>
      <c r="AG18" s="70"/>
      <c r="AH18" s="70"/>
      <c r="AI18" s="71"/>
      <c r="AJ18" s="88"/>
      <c r="AK18" s="89"/>
      <c r="AL18" s="89"/>
      <c r="AM18" s="89"/>
      <c r="AN18" s="89"/>
      <c r="AO18" s="89"/>
      <c r="AP18" s="89"/>
      <c r="AQ18" s="90"/>
    </row>
    <row r="19" spans="2:43" ht="12" customHeight="1">
      <c r="B19" s="46"/>
      <c r="C19" s="47"/>
      <c r="D19" s="47"/>
      <c r="E19" s="47"/>
      <c r="F19" s="47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91"/>
      <c r="W19" s="192"/>
      <c r="X19" s="192"/>
      <c r="Y19" s="193"/>
      <c r="Z19" s="60"/>
      <c r="AA19" s="61"/>
      <c r="AB19" s="62"/>
      <c r="AC19" s="66"/>
      <c r="AD19" s="67"/>
      <c r="AE19" s="67"/>
      <c r="AF19" s="67"/>
      <c r="AG19" s="67"/>
      <c r="AH19" s="67"/>
      <c r="AI19" s="68"/>
      <c r="AJ19" s="72" t="str">
        <f t="shared" ref="AJ19" si="6">IF(AND(B19="",G19&lt;&gt;0),"日付未入力です",IF(V19&lt;&gt;0,ROUNDDOWN(V19*AC19,0),""))</f>
        <v/>
      </c>
      <c r="AK19" s="73"/>
      <c r="AL19" s="73"/>
      <c r="AM19" s="73"/>
      <c r="AN19" s="73"/>
      <c r="AO19" s="73"/>
      <c r="AP19" s="73"/>
      <c r="AQ19" s="74"/>
    </row>
    <row r="20" spans="2:43" ht="12" customHeight="1">
      <c r="B20" s="78"/>
      <c r="C20" s="79"/>
      <c r="D20" s="79"/>
      <c r="E20" s="79"/>
      <c r="F20" s="79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94"/>
      <c r="W20" s="195"/>
      <c r="X20" s="195"/>
      <c r="Y20" s="196"/>
      <c r="Z20" s="85"/>
      <c r="AA20" s="86"/>
      <c r="AB20" s="87"/>
      <c r="AC20" s="69"/>
      <c r="AD20" s="70"/>
      <c r="AE20" s="70"/>
      <c r="AF20" s="70"/>
      <c r="AG20" s="70"/>
      <c r="AH20" s="70"/>
      <c r="AI20" s="71"/>
      <c r="AJ20" s="88"/>
      <c r="AK20" s="89"/>
      <c r="AL20" s="89"/>
      <c r="AM20" s="89"/>
      <c r="AN20" s="89"/>
      <c r="AO20" s="89"/>
      <c r="AP20" s="89"/>
      <c r="AQ20" s="90"/>
    </row>
    <row r="21" spans="2:43" ht="12" customHeight="1">
      <c r="B21" s="46"/>
      <c r="C21" s="47"/>
      <c r="D21" s="47"/>
      <c r="E21" s="47"/>
      <c r="F21" s="47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191"/>
      <c r="W21" s="192"/>
      <c r="X21" s="192"/>
      <c r="Y21" s="193"/>
      <c r="Z21" s="60"/>
      <c r="AA21" s="61"/>
      <c r="AB21" s="62"/>
      <c r="AC21" s="66"/>
      <c r="AD21" s="67"/>
      <c r="AE21" s="67"/>
      <c r="AF21" s="67"/>
      <c r="AG21" s="67"/>
      <c r="AH21" s="67"/>
      <c r="AI21" s="68"/>
      <c r="AJ21" s="72" t="str">
        <f t="shared" ref="AJ21" si="7">IF(AND(B21="",G21&lt;&gt;0),"日付未入力です",IF(V21&lt;&gt;0,ROUNDDOWN(V21*AC21,0),""))</f>
        <v/>
      </c>
      <c r="AK21" s="73"/>
      <c r="AL21" s="73"/>
      <c r="AM21" s="73"/>
      <c r="AN21" s="73"/>
      <c r="AO21" s="73"/>
      <c r="AP21" s="73"/>
      <c r="AQ21" s="74"/>
    </row>
    <row r="22" spans="2:43" ht="12" customHeight="1">
      <c r="B22" s="78"/>
      <c r="C22" s="79"/>
      <c r="D22" s="79"/>
      <c r="E22" s="79"/>
      <c r="F22" s="79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94"/>
      <c r="W22" s="195"/>
      <c r="X22" s="195"/>
      <c r="Y22" s="196"/>
      <c r="Z22" s="85"/>
      <c r="AA22" s="86"/>
      <c r="AB22" s="87"/>
      <c r="AC22" s="69"/>
      <c r="AD22" s="70"/>
      <c r="AE22" s="70"/>
      <c r="AF22" s="70"/>
      <c r="AG22" s="70"/>
      <c r="AH22" s="70"/>
      <c r="AI22" s="71"/>
      <c r="AJ22" s="88"/>
      <c r="AK22" s="89"/>
      <c r="AL22" s="89"/>
      <c r="AM22" s="89"/>
      <c r="AN22" s="89"/>
      <c r="AO22" s="89"/>
      <c r="AP22" s="89"/>
      <c r="AQ22" s="90"/>
    </row>
    <row r="23" spans="2:43" ht="12" customHeight="1">
      <c r="B23" s="46"/>
      <c r="C23" s="47"/>
      <c r="D23" s="47"/>
      <c r="E23" s="47"/>
      <c r="F23" s="47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191"/>
      <c r="W23" s="192"/>
      <c r="X23" s="192"/>
      <c r="Y23" s="193"/>
      <c r="Z23" s="60"/>
      <c r="AA23" s="61"/>
      <c r="AB23" s="62"/>
      <c r="AC23" s="66"/>
      <c r="AD23" s="67"/>
      <c r="AE23" s="67"/>
      <c r="AF23" s="67"/>
      <c r="AG23" s="67"/>
      <c r="AH23" s="67"/>
      <c r="AI23" s="68"/>
      <c r="AJ23" s="72" t="str">
        <f t="shared" ref="AJ23" si="8">IF(AND(B23="",G23&lt;&gt;0),"日付未入力です",IF(V23&lt;&gt;0,ROUNDDOWN(V23*AC23,0),""))</f>
        <v/>
      </c>
      <c r="AK23" s="73"/>
      <c r="AL23" s="73"/>
      <c r="AM23" s="73"/>
      <c r="AN23" s="73"/>
      <c r="AO23" s="73"/>
      <c r="AP23" s="73"/>
      <c r="AQ23" s="74"/>
    </row>
    <row r="24" spans="2:43" ht="12" customHeight="1">
      <c r="B24" s="78"/>
      <c r="C24" s="79"/>
      <c r="D24" s="79"/>
      <c r="E24" s="79"/>
      <c r="F24" s="79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94"/>
      <c r="W24" s="195"/>
      <c r="X24" s="195"/>
      <c r="Y24" s="196"/>
      <c r="Z24" s="85"/>
      <c r="AA24" s="86"/>
      <c r="AB24" s="87"/>
      <c r="AC24" s="69"/>
      <c r="AD24" s="70"/>
      <c r="AE24" s="70"/>
      <c r="AF24" s="70"/>
      <c r="AG24" s="70"/>
      <c r="AH24" s="70"/>
      <c r="AI24" s="71"/>
      <c r="AJ24" s="88"/>
      <c r="AK24" s="89"/>
      <c r="AL24" s="89"/>
      <c r="AM24" s="89"/>
      <c r="AN24" s="89"/>
      <c r="AO24" s="89"/>
      <c r="AP24" s="89"/>
      <c r="AQ24" s="90"/>
    </row>
    <row r="25" spans="2:43" ht="12" customHeight="1">
      <c r="B25" s="46"/>
      <c r="C25" s="47"/>
      <c r="D25" s="47"/>
      <c r="E25" s="47"/>
      <c r="F25" s="47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191"/>
      <c r="W25" s="192"/>
      <c r="X25" s="192"/>
      <c r="Y25" s="193"/>
      <c r="Z25" s="60"/>
      <c r="AA25" s="61"/>
      <c r="AB25" s="62"/>
      <c r="AC25" s="66"/>
      <c r="AD25" s="67"/>
      <c r="AE25" s="67"/>
      <c r="AF25" s="67"/>
      <c r="AG25" s="67"/>
      <c r="AH25" s="67"/>
      <c r="AI25" s="68"/>
      <c r="AJ25" s="72" t="str">
        <f t="shared" ref="AJ25" si="9">IF(AND(B25="",G25&lt;&gt;0),"日付未入力です",IF(V25&lt;&gt;0,ROUNDDOWN(V25*AC25,0),""))</f>
        <v/>
      </c>
      <c r="AK25" s="73"/>
      <c r="AL25" s="73"/>
      <c r="AM25" s="73"/>
      <c r="AN25" s="73"/>
      <c r="AO25" s="73"/>
      <c r="AP25" s="73"/>
      <c r="AQ25" s="74"/>
    </row>
    <row r="26" spans="2:43" ht="12" customHeight="1">
      <c r="B26" s="78"/>
      <c r="C26" s="79"/>
      <c r="D26" s="79"/>
      <c r="E26" s="79"/>
      <c r="F26" s="79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94"/>
      <c r="W26" s="195"/>
      <c r="X26" s="195"/>
      <c r="Y26" s="196"/>
      <c r="Z26" s="85"/>
      <c r="AA26" s="86"/>
      <c r="AB26" s="87"/>
      <c r="AC26" s="69"/>
      <c r="AD26" s="70"/>
      <c r="AE26" s="70"/>
      <c r="AF26" s="70"/>
      <c r="AG26" s="70"/>
      <c r="AH26" s="70"/>
      <c r="AI26" s="71"/>
      <c r="AJ26" s="88"/>
      <c r="AK26" s="89"/>
      <c r="AL26" s="89"/>
      <c r="AM26" s="89"/>
      <c r="AN26" s="89"/>
      <c r="AO26" s="89"/>
      <c r="AP26" s="89"/>
      <c r="AQ26" s="90"/>
    </row>
    <row r="27" spans="2:43" ht="12" customHeight="1">
      <c r="B27" s="46"/>
      <c r="C27" s="47"/>
      <c r="D27" s="47"/>
      <c r="E27" s="47"/>
      <c r="F27" s="47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91"/>
      <c r="W27" s="192"/>
      <c r="X27" s="192"/>
      <c r="Y27" s="193"/>
      <c r="Z27" s="60"/>
      <c r="AA27" s="61"/>
      <c r="AB27" s="62"/>
      <c r="AC27" s="66"/>
      <c r="AD27" s="67"/>
      <c r="AE27" s="67"/>
      <c r="AF27" s="67"/>
      <c r="AG27" s="67"/>
      <c r="AH27" s="67"/>
      <c r="AI27" s="68"/>
      <c r="AJ27" s="72" t="str">
        <f t="shared" ref="AJ27" si="10">IF(AND(B27="",G27&lt;&gt;0),"日付未入力です",IF(V27&lt;&gt;0,ROUNDDOWN(V27*AC27,0),""))</f>
        <v/>
      </c>
      <c r="AK27" s="73"/>
      <c r="AL27" s="73"/>
      <c r="AM27" s="73"/>
      <c r="AN27" s="73"/>
      <c r="AO27" s="73"/>
      <c r="AP27" s="73"/>
      <c r="AQ27" s="74"/>
    </row>
    <row r="28" spans="2:43" ht="12" customHeight="1">
      <c r="B28" s="78"/>
      <c r="C28" s="79"/>
      <c r="D28" s="79"/>
      <c r="E28" s="79"/>
      <c r="F28" s="79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94"/>
      <c r="W28" s="195"/>
      <c r="X28" s="195"/>
      <c r="Y28" s="196"/>
      <c r="Z28" s="85"/>
      <c r="AA28" s="86"/>
      <c r="AB28" s="87"/>
      <c r="AC28" s="69"/>
      <c r="AD28" s="70"/>
      <c r="AE28" s="70"/>
      <c r="AF28" s="70"/>
      <c r="AG28" s="70"/>
      <c r="AH28" s="70"/>
      <c r="AI28" s="71"/>
      <c r="AJ28" s="88"/>
      <c r="AK28" s="89"/>
      <c r="AL28" s="89"/>
      <c r="AM28" s="89"/>
      <c r="AN28" s="89"/>
      <c r="AO28" s="89"/>
      <c r="AP28" s="89"/>
      <c r="AQ28" s="90"/>
    </row>
    <row r="29" spans="2:43" ht="12" customHeight="1">
      <c r="B29" s="46"/>
      <c r="C29" s="47"/>
      <c r="D29" s="47"/>
      <c r="E29" s="47"/>
      <c r="F29" s="47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191"/>
      <c r="W29" s="192"/>
      <c r="X29" s="192"/>
      <c r="Y29" s="193"/>
      <c r="Z29" s="60"/>
      <c r="AA29" s="61"/>
      <c r="AB29" s="62"/>
      <c r="AC29" s="66"/>
      <c r="AD29" s="67"/>
      <c r="AE29" s="67"/>
      <c r="AF29" s="67"/>
      <c r="AG29" s="67"/>
      <c r="AH29" s="67"/>
      <c r="AI29" s="68"/>
      <c r="AJ29" s="72" t="str">
        <f t="shared" ref="AJ29" si="11">IF(AND(B29="",G29&lt;&gt;0),"日付未入力です",IF(V29&lt;&gt;0,ROUNDDOWN(V29*AC29,0),""))</f>
        <v/>
      </c>
      <c r="AK29" s="73"/>
      <c r="AL29" s="73"/>
      <c r="AM29" s="73"/>
      <c r="AN29" s="73"/>
      <c r="AO29" s="73"/>
      <c r="AP29" s="73"/>
      <c r="AQ29" s="74"/>
    </row>
    <row r="30" spans="2:43" ht="12" customHeight="1">
      <c r="B30" s="78"/>
      <c r="C30" s="79"/>
      <c r="D30" s="79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94"/>
      <c r="W30" s="195"/>
      <c r="X30" s="195"/>
      <c r="Y30" s="196"/>
      <c r="Z30" s="85"/>
      <c r="AA30" s="86"/>
      <c r="AB30" s="87"/>
      <c r="AC30" s="69"/>
      <c r="AD30" s="70"/>
      <c r="AE30" s="70"/>
      <c r="AF30" s="70"/>
      <c r="AG30" s="70"/>
      <c r="AH30" s="70"/>
      <c r="AI30" s="71"/>
      <c r="AJ30" s="88"/>
      <c r="AK30" s="89"/>
      <c r="AL30" s="89"/>
      <c r="AM30" s="89"/>
      <c r="AN30" s="89"/>
      <c r="AO30" s="89"/>
      <c r="AP30" s="89"/>
      <c r="AQ30" s="90"/>
    </row>
    <row r="31" spans="2:43" ht="12" customHeight="1">
      <c r="B31" s="46"/>
      <c r="C31" s="47"/>
      <c r="D31" s="47"/>
      <c r="E31" s="47"/>
      <c r="F31" s="47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191"/>
      <c r="W31" s="192"/>
      <c r="X31" s="192"/>
      <c r="Y31" s="193"/>
      <c r="Z31" s="60"/>
      <c r="AA31" s="61"/>
      <c r="AB31" s="62"/>
      <c r="AC31" s="66"/>
      <c r="AD31" s="67"/>
      <c r="AE31" s="67"/>
      <c r="AF31" s="67"/>
      <c r="AG31" s="67"/>
      <c r="AH31" s="67"/>
      <c r="AI31" s="68"/>
      <c r="AJ31" s="72" t="str">
        <f t="shared" ref="AJ31" si="12">IF(AND(B31="",G31&lt;&gt;0),"日付未入力です",IF(V31&lt;&gt;0,ROUNDDOWN(V31*AC31,0),""))</f>
        <v/>
      </c>
      <c r="AK31" s="73"/>
      <c r="AL31" s="73"/>
      <c r="AM31" s="73"/>
      <c r="AN31" s="73"/>
      <c r="AO31" s="73"/>
      <c r="AP31" s="73"/>
      <c r="AQ31" s="74"/>
    </row>
    <row r="32" spans="2:43" ht="12" customHeight="1">
      <c r="B32" s="78"/>
      <c r="C32" s="79"/>
      <c r="D32" s="79"/>
      <c r="E32" s="79"/>
      <c r="F32" s="79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94"/>
      <c r="W32" s="195"/>
      <c r="X32" s="195"/>
      <c r="Y32" s="196"/>
      <c r="Z32" s="85"/>
      <c r="AA32" s="86"/>
      <c r="AB32" s="87"/>
      <c r="AC32" s="69"/>
      <c r="AD32" s="70"/>
      <c r="AE32" s="70"/>
      <c r="AF32" s="70"/>
      <c r="AG32" s="70"/>
      <c r="AH32" s="70"/>
      <c r="AI32" s="71"/>
      <c r="AJ32" s="88"/>
      <c r="AK32" s="89"/>
      <c r="AL32" s="89"/>
      <c r="AM32" s="89"/>
      <c r="AN32" s="89"/>
      <c r="AO32" s="89"/>
      <c r="AP32" s="89"/>
      <c r="AQ32" s="90"/>
    </row>
    <row r="33" spans="2:43" ht="12" customHeight="1">
      <c r="B33" s="46"/>
      <c r="C33" s="47"/>
      <c r="D33" s="47"/>
      <c r="E33" s="47"/>
      <c r="F33" s="47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91"/>
      <c r="W33" s="192"/>
      <c r="X33" s="192"/>
      <c r="Y33" s="193"/>
      <c r="Z33" s="60"/>
      <c r="AA33" s="61"/>
      <c r="AB33" s="62"/>
      <c r="AC33" s="66"/>
      <c r="AD33" s="67"/>
      <c r="AE33" s="67"/>
      <c r="AF33" s="67"/>
      <c r="AG33" s="67"/>
      <c r="AH33" s="67"/>
      <c r="AI33" s="68"/>
      <c r="AJ33" s="72" t="str">
        <f t="shared" ref="AJ33" si="13">IF(AND(B33="",G33&lt;&gt;0),"日付未入力です",IF(V33&lt;&gt;0,ROUNDDOWN(V33*AC33,0),""))</f>
        <v/>
      </c>
      <c r="AK33" s="73"/>
      <c r="AL33" s="73"/>
      <c r="AM33" s="73"/>
      <c r="AN33" s="73"/>
      <c r="AO33" s="73"/>
      <c r="AP33" s="73"/>
      <c r="AQ33" s="74"/>
    </row>
    <row r="34" spans="2:43" ht="12" customHeight="1">
      <c r="B34" s="78"/>
      <c r="C34" s="79"/>
      <c r="D34" s="79"/>
      <c r="E34" s="79"/>
      <c r="F34" s="79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94"/>
      <c r="W34" s="195"/>
      <c r="X34" s="195"/>
      <c r="Y34" s="196"/>
      <c r="Z34" s="85"/>
      <c r="AA34" s="86"/>
      <c r="AB34" s="87"/>
      <c r="AC34" s="69"/>
      <c r="AD34" s="70"/>
      <c r="AE34" s="70"/>
      <c r="AF34" s="70"/>
      <c r="AG34" s="70"/>
      <c r="AH34" s="70"/>
      <c r="AI34" s="71"/>
      <c r="AJ34" s="88"/>
      <c r="AK34" s="89"/>
      <c r="AL34" s="89"/>
      <c r="AM34" s="89"/>
      <c r="AN34" s="89"/>
      <c r="AO34" s="89"/>
      <c r="AP34" s="89"/>
      <c r="AQ34" s="90"/>
    </row>
    <row r="35" spans="2:43" ht="12" customHeight="1">
      <c r="B35" s="46"/>
      <c r="C35" s="47"/>
      <c r="D35" s="47"/>
      <c r="E35" s="47"/>
      <c r="F35" s="47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191"/>
      <c r="W35" s="192"/>
      <c r="X35" s="192"/>
      <c r="Y35" s="193"/>
      <c r="Z35" s="60"/>
      <c r="AA35" s="61"/>
      <c r="AB35" s="62"/>
      <c r="AC35" s="66"/>
      <c r="AD35" s="67"/>
      <c r="AE35" s="67"/>
      <c r="AF35" s="67"/>
      <c r="AG35" s="67"/>
      <c r="AH35" s="67"/>
      <c r="AI35" s="68"/>
      <c r="AJ35" s="72" t="str">
        <f t="shared" ref="AJ35" si="14">IF(AND(B35="",G35&lt;&gt;0),"日付未入力です",IF(V35&lt;&gt;0,ROUNDDOWN(V35*AC35,0),""))</f>
        <v/>
      </c>
      <c r="AK35" s="73"/>
      <c r="AL35" s="73"/>
      <c r="AM35" s="73"/>
      <c r="AN35" s="73"/>
      <c r="AO35" s="73"/>
      <c r="AP35" s="73"/>
      <c r="AQ35" s="74"/>
    </row>
    <row r="36" spans="2:43" ht="12" customHeight="1">
      <c r="B36" s="78"/>
      <c r="C36" s="79"/>
      <c r="D36" s="79"/>
      <c r="E36" s="79"/>
      <c r="F36" s="79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94"/>
      <c r="W36" s="195"/>
      <c r="X36" s="195"/>
      <c r="Y36" s="196"/>
      <c r="Z36" s="85"/>
      <c r="AA36" s="86"/>
      <c r="AB36" s="87"/>
      <c r="AC36" s="69"/>
      <c r="AD36" s="70"/>
      <c r="AE36" s="70"/>
      <c r="AF36" s="70"/>
      <c r="AG36" s="70"/>
      <c r="AH36" s="70"/>
      <c r="AI36" s="71"/>
      <c r="AJ36" s="88"/>
      <c r="AK36" s="89"/>
      <c r="AL36" s="89"/>
      <c r="AM36" s="89"/>
      <c r="AN36" s="89"/>
      <c r="AO36" s="89"/>
      <c r="AP36" s="89"/>
      <c r="AQ36" s="90"/>
    </row>
    <row r="37" spans="2:43" ht="12" customHeight="1">
      <c r="B37" s="46"/>
      <c r="C37" s="47"/>
      <c r="D37" s="47"/>
      <c r="E37" s="47"/>
      <c r="F37" s="47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191"/>
      <c r="W37" s="192"/>
      <c r="X37" s="192"/>
      <c r="Y37" s="193"/>
      <c r="Z37" s="60"/>
      <c r="AA37" s="61"/>
      <c r="AB37" s="62"/>
      <c r="AC37" s="66"/>
      <c r="AD37" s="67"/>
      <c r="AE37" s="67"/>
      <c r="AF37" s="67"/>
      <c r="AG37" s="67"/>
      <c r="AH37" s="67"/>
      <c r="AI37" s="68"/>
      <c r="AJ37" s="72" t="str">
        <f t="shared" ref="AJ37" si="15">IF(AND(B37="",G37&lt;&gt;0),"日付未入力です",IF(V37&lt;&gt;0,ROUNDDOWN(V37*AC37,0),""))</f>
        <v/>
      </c>
      <c r="AK37" s="73"/>
      <c r="AL37" s="73"/>
      <c r="AM37" s="73"/>
      <c r="AN37" s="73"/>
      <c r="AO37" s="73"/>
      <c r="AP37" s="73"/>
      <c r="AQ37" s="74"/>
    </row>
    <row r="38" spans="2:43" ht="12" customHeight="1">
      <c r="B38" s="78"/>
      <c r="C38" s="79"/>
      <c r="D38" s="79"/>
      <c r="E38" s="79"/>
      <c r="F38" s="79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194"/>
      <c r="W38" s="195"/>
      <c r="X38" s="195"/>
      <c r="Y38" s="196"/>
      <c r="Z38" s="85"/>
      <c r="AA38" s="86"/>
      <c r="AB38" s="87"/>
      <c r="AC38" s="69"/>
      <c r="AD38" s="70"/>
      <c r="AE38" s="70"/>
      <c r="AF38" s="70"/>
      <c r="AG38" s="70"/>
      <c r="AH38" s="70"/>
      <c r="AI38" s="71"/>
      <c r="AJ38" s="88"/>
      <c r="AK38" s="89"/>
      <c r="AL38" s="89"/>
      <c r="AM38" s="89"/>
      <c r="AN38" s="89"/>
      <c r="AO38" s="89"/>
      <c r="AP38" s="89"/>
      <c r="AQ38" s="90"/>
    </row>
    <row r="39" spans="2:43" ht="12" customHeight="1">
      <c r="B39" s="46"/>
      <c r="C39" s="47"/>
      <c r="D39" s="47"/>
      <c r="E39" s="47"/>
      <c r="F39" s="47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191"/>
      <c r="W39" s="192"/>
      <c r="X39" s="192"/>
      <c r="Y39" s="193"/>
      <c r="Z39" s="60"/>
      <c r="AA39" s="61"/>
      <c r="AB39" s="62"/>
      <c r="AC39" s="66"/>
      <c r="AD39" s="67"/>
      <c r="AE39" s="67"/>
      <c r="AF39" s="67"/>
      <c r="AG39" s="67"/>
      <c r="AH39" s="67"/>
      <c r="AI39" s="68"/>
      <c r="AJ39" s="72" t="str">
        <f t="shared" ref="AJ39" si="16">IF(AND(B39="",G39&lt;&gt;0),"日付未入力です",IF(V39&lt;&gt;0,ROUNDDOWN(V39*AC39,0),""))</f>
        <v/>
      </c>
      <c r="AK39" s="73"/>
      <c r="AL39" s="73"/>
      <c r="AM39" s="73"/>
      <c r="AN39" s="73"/>
      <c r="AO39" s="73"/>
      <c r="AP39" s="73"/>
      <c r="AQ39" s="74"/>
    </row>
    <row r="40" spans="2:43" ht="12" customHeight="1">
      <c r="B40" s="78"/>
      <c r="C40" s="79"/>
      <c r="D40" s="79"/>
      <c r="E40" s="79"/>
      <c r="F40" s="79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194"/>
      <c r="W40" s="195"/>
      <c r="X40" s="195"/>
      <c r="Y40" s="196"/>
      <c r="Z40" s="85"/>
      <c r="AA40" s="86"/>
      <c r="AB40" s="87"/>
      <c r="AC40" s="69"/>
      <c r="AD40" s="70"/>
      <c r="AE40" s="70"/>
      <c r="AF40" s="70"/>
      <c r="AG40" s="70"/>
      <c r="AH40" s="70"/>
      <c r="AI40" s="71"/>
      <c r="AJ40" s="88"/>
      <c r="AK40" s="89"/>
      <c r="AL40" s="89"/>
      <c r="AM40" s="89"/>
      <c r="AN40" s="89"/>
      <c r="AO40" s="89"/>
      <c r="AP40" s="89"/>
      <c r="AQ40" s="90"/>
    </row>
    <row r="41" spans="2:43" ht="12" customHeight="1">
      <c r="B41" s="46"/>
      <c r="C41" s="47"/>
      <c r="D41" s="47"/>
      <c r="E41" s="47"/>
      <c r="F41" s="47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191"/>
      <c r="W41" s="192"/>
      <c r="X41" s="192"/>
      <c r="Y41" s="193"/>
      <c r="Z41" s="60"/>
      <c r="AA41" s="61"/>
      <c r="AB41" s="62"/>
      <c r="AC41" s="66"/>
      <c r="AD41" s="67"/>
      <c r="AE41" s="67"/>
      <c r="AF41" s="67"/>
      <c r="AG41" s="67"/>
      <c r="AH41" s="67"/>
      <c r="AI41" s="68"/>
      <c r="AJ41" s="72" t="str">
        <f t="shared" ref="AJ41" si="17">IF(AND(B41="",G41&lt;&gt;0),"日付未入力です",IF(V41&lt;&gt;0,ROUNDDOWN(V41*AC41,0),""))</f>
        <v/>
      </c>
      <c r="AK41" s="73"/>
      <c r="AL41" s="73"/>
      <c r="AM41" s="73"/>
      <c r="AN41" s="73"/>
      <c r="AO41" s="73"/>
      <c r="AP41" s="73"/>
      <c r="AQ41" s="74"/>
    </row>
    <row r="42" spans="2:43" ht="12" customHeight="1">
      <c r="B42" s="78"/>
      <c r="C42" s="79"/>
      <c r="D42" s="79"/>
      <c r="E42" s="79"/>
      <c r="F42" s="79"/>
      <c r="G42" s="80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194"/>
      <c r="W42" s="195"/>
      <c r="X42" s="195"/>
      <c r="Y42" s="196"/>
      <c r="Z42" s="85"/>
      <c r="AA42" s="86"/>
      <c r="AB42" s="87"/>
      <c r="AC42" s="69"/>
      <c r="AD42" s="70"/>
      <c r="AE42" s="70"/>
      <c r="AF42" s="70"/>
      <c r="AG42" s="70"/>
      <c r="AH42" s="70"/>
      <c r="AI42" s="71"/>
      <c r="AJ42" s="88"/>
      <c r="AK42" s="89"/>
      <c r="AL42" s="89"/>
      <c r="AM42" s="89"/>
      <c r="AN42" s="89"/>
      <c r="AO42" s="89"/>
      <c r="AP42" s="89"/>
      <c r="AQ42" s="90"/>
    </row>
    <row r="43" spans="2:43" ht="12" customHeight="1">
      <c r="B43" s="46"/>
      <c r="C43" s="47"/>
      <c r="D43" s="47"/>
      <c r="E43" s="47"/>
      <c r="F43" s="47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191"/>
      <c r="W43" s="192"/>
      <c r="X43" s="192"/>
      <c r="Y43" s="193"/>
      <c r="Z43" s="60"/>
      <c r="AA43" s="61"/>
      <c r="AB43" s="62"/>
      <c r="AC43" s="66"/>
      <c r="AD43" s="67"/>
      <c r="AE43" s="67"/>
      <c r="AF43" s="67"/>
      <c r="AG43" s="67"/>
      <c r="AH43" s="67"/>
      <c r="AI43" s="68"/>
      <c r="AJ43" s="72" t="str">
        <f t="shared" ref="AJ43" si="18">IF(AND(B43="",G43&lt;&gt;0),"日付未入力です",IF(V43&lt;&gt;0,ROUNDDOWN(V43*AC43,0),""))</f>
        <v/>
      </c>
      <c r="AK43" s="73"/>
      <c r="AL43" s="73"/>
      <c r="AM43" s="73"/>
      <c r="AN43" s="73"/>
      <c r="AO43" s="73"/>
      <c r="AP43" s="73"/>
      <c r="AQ43" s="74"/>
    </row>
    <row r="44" spans="2:43" ht="12" customHeight="1">
      <c r="B44" s="78"/>
      <c r="C44" s="79"/>
      <c r="D44" s="79"/>
      <c r="E44" s="79"/>
      <c r="F44" s="79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94"/>
      <c r="W44" s="195"/>
      <c r="X44" s="195"/>
      <c r="Y44" s="196"/>
      <c r="Z44" s="85"/>
      <c r="AA44" s="86"/>
      <c r="AB44" s="87"/>
      <c r="AC44" s="69"/>
      <c r="AD44" s="70"/>
      <c r="AE44" s="70"/>
      <c r="AF44" s="70"/>
      <c r="AG44" s="70"/>
      <c r="AH44" s="70"/>
      <c r="AI44" s="71"/>
      <c r="AJ44" s="88"/>
      <c r="AK44" s="89"/>
      <c r="AL44" s="89"/>
      <c r="AM44" s="89"/>
      <c r="AN44" s="89"/>
      <c r="AO44" s="89"/>
      <c r="AP44" s="89"/>
      <c r="AQ44" s="90"/>
    </row>
    <row r="45" spans="2:43" ht="12" customHeight="1">
      <c r="B45" s="46"/>
      <c r="C45" s="47"/>
      <c r="D45" s="47"/>
      <c r="E45" s="47"/>
      <c r="F45" s="47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191"/>
      <c r="W45" s="192"/>
      <c r="X45" s="192"/>
      <c r="Y45" s="193"/>
      <c r="Z45" s="60"/>
      <c r="AA45" s="61"/>
      <c r="AB45" s="62"/>
      <c r="AC45" s="66"/>
      <c r="AD45" s="67"/>
      <c r="AE45" s="67"/>
      <c r="AF45" s="67"/>
      <c r="AG45" s="67"/>
      <c r="AH45" s="67"/>
      <c r="AI45" s="68"/>
      <c r="AJ45" s="72" t="str">
        <f t="shared" ref="AJ45" si="19">IF(AND(B45="",G45&lt;&gt;0),"日付未入力です",IF(V45&lt;&gt;0,ROUNDDOWN(V45*AC45,0),""))</f>
        <v/>
      </c>
      <c r="AK45" s="73"/>
      <c r="AL45" s="73"/>
      <c r="AM45" s="73"/>
      <c r="AN45" s="73"/>
      <c r="AO45" s="73"/>
      <c r="AP45" s="73"/>
      <c r="AQ45" s="74"/>
    </row>
    <row r="46" spans="2:43" ht="12" customHeight="1">
      <c r="B46" s="78"/>
      <c r="C46" s="79"/>
      <c r="D46" s="79"/>
      <c r="E46" s="79"/>
      <c r="F46" s="79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94"/>
      <c r="W46" s="195"/>
      <c r="X46" s="195"/>
      <c r="Y46" s="196"/>
      <c r="Z46" s="85"/>
      <c r="AA46" s="86"/>
      <c r="AB46" s="87"/>
      <c r="AC46" s="69"/>
      <c r="AD46" s="70"/>
      <c r="AE46" s="70"/>
      <c r="AF46" s="70"/>
      <c r="AG46" s="70"/>
      <c r="AH46" s="70"/>
      <c r="AI46" s="71"/>
      <c r="AJ46" s="88"/>
      <c r="AK46" s="89"/>
      <c r="AL46" s="89"/>
      <c r="AM46" s="89"/>
      <c r="AN46" s="89"/>
      <c r="AO46" s="89"/>
      <c r="AP46" s="89"/>
      <c r="AQ46" s="90"/>
    </row>
    <row r="47" spans="2:43" ht="12" customHeight="1">
      <c r="B47" s="46"/>
      <c r="C47" s="47"/>
      <c r="D47" s="47"/>
      <c r="E47" s="47"/>
      <c r="F47" s="47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191"/>
      <c r="W47" s="192"/>
      <c r="X47" s="192"/>
      <c r="Y47" s="193"/>
      <c r="Z47" s="60"/>
      <c r="AA47" s="61"/>
      <c r="AB47" s="62"/>
      <c r="AC47" s="66"/>
      <c r="AD47" s="67"/>
      <c r="AE47" s="67"/>
      <c r="AF47" s="67"/>
      <c r="AG47" s="67"/>
      <c r="AH47" s="67"/>
      <c r="AI47" s="68"/>
      <c r="AJ47" s="72" t="str">
        <f t="shared" ref="AJ47" si="20">IF(AND(B47="",G47&lt;&gt;0),"日付未入力です",IF(V47&lt;&gt;0,ROUNDDOWN(V47*AC47,0),""))</f>
        <v/>
      </c>
      <c r="AK47" s="73"/>
      <c r="AL47" s="73"/>
      <c r="AM47" s="73"/>
      <c r="AN47" s="73"/>
      <c r="AO47" s="73"/>
      <c r="AP47" s="73"/>
      <c r="AQ47" s="74"/>
    </row>
    <row r="48" spans="2:43" ht="12" customHeight="1">
      <c r="B48" s="78"/>
      <c r="C48" s="79"/>
      <c r="D48" s="79"/>
      <c r="E48" s="79"/>
      <c r="F48" s="79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94"/>
      <c r="W48" s="195"/>
      <c r="X48" s="195"/>
      <c r="Y48" s="196"/>
      <c r="Z48" s="85"/>
      <c r="AA48" s="86"/>
      <c r="AB48" s="87"/>
      <c r="AC48" s="69"/>
      <c r="AD48" s="70"/>
      <c r="AE48" s="70"/>
      <c r="AF48" s="70"/>
      <c r="AG48" s="70"/>
      <c r="AH48" s="70"/>
      <c r="AI48" s="71"/>
      <c r="AJ48" s="88"/>
      <c r="AK48" s="89"/>
      <c r="AL48" s="89"/>
      <c r="AM48" s="89"/>
      <c r="AN48" s="89"/>
      <c r="AO48" s="89"/>
      <c r="AP48" s="89"/>
      <c r="AQ48" s="90"/>
    </row>
    <row r="49" spans="2:43" ht="12" customHeight="1">
      <c r="B49" s="46"/>
      <c r="C49" s="47"/>
      <c r="D49" s="47"/>
      <c r="E49" s="47"/>
      <c r="F49" s="47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191"/>
      <c r="W49" s="192"/>
      <c r="X49" s="192"/>
      <c r="Y49" s="193"/>
      <c r="Z49" s="60"/>
      <c r="AA49" s="61"/>
      <c r="AB49" s="62"/>
      <c r="AC49" s="66"/>
      <c r="AD49" s="67"/>
      <c r="AE49" s="67"/>
      <c r="AF49" s="67"/>
      <c r="AG49" s="67"/>
      <c r="AH49" s="67"/>
      <c r="AI49" s="68"/>
      <c r="AJ49" s="72" t="str">
        <f t="shared" ref="AJ49" si="21">IF(AND(B49="",G49&lt;&gt;0),"日付未入力です",IF(V49&lt;&gt;0,ROUNDDOWN(V49*AC49,0),""))</f>
        <v/>
      </c>
      <c r="AK49" s="73"/>
      <c r="AL49" s="73"/>
      <c r="AM49" s="73"/>
      <c r="AN49" s="73"/>
      <c r="AO49" s="73"/>
      <c r="AP49" s="73"/>
      <c r="AQ49" s="74"/>
    </row>
    <row r="50" spans="2:43" ht="12" customHeight="1">
      <c r="B50" s="78"/>
      <c r="C50" s="79"/>
      <c r="D50" s="79"/>
      <c r="E50" s="79"/>
      <c r="F50" s="79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194"/>
      <c r="W50" s="195"/>
      <c r="X50" s="195"/>
      <c r="Y50" s="196"/>
      <c r="Z50" s="85"/>
      <c r="AA50" s="86"/>
      <c r="AB50" s="87"/>
      <c r="AC50" s="69"/>
      <c r="AD50" s="70"/>
      <c r="AE50" s="70"/>
      <c r="AF50" s="70"/>
      <c r="AG50" s="70"/>
      <c r="AH50" s="70"/>
      <c r="AI50" s="71"/>
      <c r="AJ50" s="88"/>
      <c r="AK50" s="89"/>
      <c r="AL50" s="89"/>
      <c r="AM50" s="89"/>
      <c r="AN50" s="89"/>
      <c r="AO50" s="89"/>
      <c r="AP50" s="89"/>
      <c r="AQ50" s="90"/>
    </row>
    <row r="51" spans="2:43" ht="12" customHeight="1">
      <c r="B51" s="46"/>
      <c r="C51" s="47"/>
      <c r="D51" s="47"/>
      <c r="E51" s="47"/>
      <c r="F51" s="47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191"/>
      <c r="W51" s="192"/>
      <c r="X51" s="192"/>
      <c r="Y51" s="193"/>
      <c r="Z51" s="60"/>
      <c r="AA51" s="61"/>
      <c r="AB51" s="62"/>
      <c r="AC51" s="66"/>
      <c r="AD51" s="67"/>
      <c r="AE51" s="67"/>
      <c r="AF51" s="67"/>
      <c r="AG51" s="67"/>
      <c r="AH51" s="67"/>
      <c r="AI51" s="68"/>
      <c r="AJ51" s="72" t="str">
        <f t="shared" ref="AJ51" si="22">IF(AND(B51="",G51&lt;&gt;0),"日付未入力です",IF(V51&lt;&gt;0,ROUNDDOWN(V51*AC51,0),""))</f>
        <v/>
      </c>
      <c r="AK51" s="73"/>
      <c r="AL51" s="73"/>
      <c r="AM51" s="73"/>
      <c r="AN51" s="73"/>
      <c r="AO51" s="73"/>
      <c r="AP51" s="73"/>
      <c r="AQ51" s="74"/>
    </row>
    <row r="52" spans="2:43" ht="12" customHeight="1">
      <c r="B52" s="78"/>
      <c r="C52" s="79"/>
      <c r="D52" s="79"/>
      <c r="E52" s="79"/>
      <c r="F52" s="79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94"/>
      <c r="W52" s="195"/>
      <c r="X52" s="195"/>
      <c r="Y52" s="196"/>
      <c r="Z52" s="85"/>
      <c r="AA52" s="86"/>
      <c r="AB52" s="87"/>
      <c r="AC52" s="69"/>
      <c r="AD52" s="70"/>
      <c r="AE52" s="70"/>
      <c r="AF52" s="70"/>
      <c r="AG52" s="70"/>
      <c r="AH52" s="70"/>
      <c r="AI52" s="71"/>
      <c r="AJ52" s="88"/>
      <c r="AK52" s="89"/>
      <c r="AL52" s="89"/>
      <c r="AM52" s="89"/>
      <c r="AN52" s="89"/>
      <c r="AO52" s="89"/>
      <c r="AP52" s="89"/>
      <c r="AQ52" s="90"/>
    </row>
    <row r="53" spans="2:43" ht="12" customHeight="1">
      <c r="B53" s="46"/>
      <c r="C53" s="47"/>
      <c r="D53" s="47"/>
      <c r="E53" s="47"/>
      <c r="F53" s="47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191"/>
      <c r="W53" s="192"/>
      <c r="X53" s="192"/>
      <c r="Y53" s="193"/>
      <c r="Z53" s="60"/>
      <c r="AA53" s="61"/>
      <c r="AB53" s="62"/>
      <c r="AC53" s="66"/>
      <c r="AD53" s="67"/>
      <c r="AE53" s="67"/>
      <c r="AF53" s="67"/>
      <c r="AG53" s="67"/>
      <c r="AH53" s="67"/>
      <c r="AI53" s="68"/>
      <c r="AJ53" s="72" t="str">
        <f t="shared" ref="AJ53" si="23">IF(AND(B53="",G53&lt;&gt;0),"日付未入力です",IF(V53&lt;&gt;0,ROUNDDOWN(V53*AC53,0),""))</f>
        <v/>
      </c>
      <c r="AK53" s="73"/>
      <c r="AL53" s="73"/>
      <c r="AM53" s="73"/>
      <c r="AN53" s="73"/>
      <c r="AO53" s="73"/>
      <c r="AP53" s="73"/>
      <c r="AQ53" s="74"/>
    </row>
    <row r="54" spans="2:43" ht="12" customHeight="1">
      <c r="B54" s="78"/>
      <c r="C54" s="79"/>
      <c r="D54" s="79"/>
      <c r="E54" s="79"/>
      <c r="F54" s="79"/>
      <c r="G54" s="80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194"/>
      <c r="W54" s="195"/>
      <c r="X54" s="195"/>
      <c r="Y54" s="196"/>
      <c r="Z54" s="85"/>
      <c r="AA54" s="86"/>
      <c r="AB54" s="87"/>
      <c r="AC54" s="69"/>
      <c r="AD54" s="70"/>
      <c r="AE54" s="70"/>
      <c r="AF54" s="70"/>
      <c r="AG54" s="70"/>
      <c r="AH54" s="70"/>
      <c r="AI54" s="71"/>
      <c r="AJ54" s="88"/>
      <c r="AK54" s="89"/>
      <c r="AL54" s="89"/>
      <c r="AM54" s="89"/>
      <c r="AN54" s="89"/>
      <c r="AO54" s="89"/>
      <c r="AP54" s="89"/>
      <c r="AQ54" s="90"/>
    </row>
    <row r="55" spans="2:43" ht="12" customHeight="1">
      <c r="B55" s="46"/>
      <c r="C55" s="47"/>
      <c r="D55" s="47"/>
      <c r="E55" s="47"/>
      <c r="F55" s="47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91"/>
      <c r="W55" s="192"/>
      <c r="X55" s="192"/>
      <c r="Y55" s="193"/>
      <c r="Z55" s="60"/>
      <c r="AA55" s="61"/>
      <c r="AB55" s="62"/>
      <c r="AC55" s="66"/>
      <c r="AD55" s="67"/>
      <c r="AE55" s="67"/>
      <c r="AF55" s="67"/>
      <c r="AG55" s="67"/>
      <c r="AH55" s="67"/>
      <c r="AI55" s="68"/>
      <c r="AJ55" s="72" t="str">
        <f t="shared" ref="AJ55" si="24">IF(AND(B55="",G55&lt;&gt;0),"日付未入力です",IF(V55&lt;&gt;0,ROUNDDOWN(V55*AC55,0),""))</f>
        <v/>
      </c>
      <c r="AK55" s="73"/>
      <c r="AL55" s="73"/>
      <c r="AM55" s="73"/>
      <c r="AN55" s="73"/>
      <c r="AO55" s="73"/>
      <c r="AP55" s="73"/>
      <c r="AQ55" s="74"/>
    </row>
    <row r="56" spans="2:43" ht="12" customHeight="1">
      <c r="B56" s="78"/>
      <c r="C56" s="79"/>
      <c r="D56" s="79"/>
      <c r="E56" s="79"/>
      <c r="F56" s="79"/>
      <c r="G56" s="80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194"/>
      <c r="W56" s="195"/>
      <c r="X56" s="195"/>
      <c r="Y56" s="196"/>
      <c r="Z56" s="85"/>
      <c r="AA56" s="86"/>
      <c r="AB56" s="87"/>
      <c r="AC56" s="69"/>
      <c r="AD56" s="70"/>
      <c r="AE56" s="70"/>
      <c r="AF56" s="70"/>
      <c r="AG56" s="70"/>
      <c r="AH56" s="70"/>
      <c r="AI56" s="71"/>
      <c r="AJ56" s="88"/>
      <c r="AK56" s="89"/>
      <c r="AL56" s="89"/>
      <c r="AM56" s="89"/>
      <c r="AN56" s="89"/>
      <c r="AO56" s="89"/>
      <c r="AP56" s="89"/>
      <c r="AQ56" s="90"/>
    </row>
    <row r="57" spans="2:43" ht="12" customHeight="1">
      <c r="B57" s="46"/>
      <c r="C57" s="47"/>
      <c r="D57" s="47"/>
      <c r="E57" s="47"/>
      <c r="F57" s="47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91"/>
      <c r="W57" s="192"/>
      <c r="X57" s="192"/>
      <c r="Y57" s="193"/>
      <c r="Z57" s="60"/>
      <c r="AA57" s="61"/>
      <c r="AB57" s="62"/>
      <c r="AC57" s="66"/>
      <c r="AD57" s="67"/>
      <c r="AE57" s="67"/>
      <c r="AF57" s="67"/>
      <c r="AG57" s="67"/>
      <c r="AH57" s="67"/>
      <c r="AI57" s="68"/>
      <c r="AJ57" s="72" t="str">
        <f t="shared" ref="AJ57" si="25">IF(AND(B57="",G57&lt;&gt;0),"日付未入力です",IF(V57&lt;&gt;0,ROUNDDOWN(V57*AC57,0),""))</f>
        <v/>
      </c>
      <c r="AK57" s="73"/>
      <c r="AL57" s="73"/>
      <c r="AM57" s="73"/>
      <c r="AN57" s="73"/>
      <c r="AO57" s="73"/>
      <c r="AP57" s="73"/>
      <c r="AQ57" s="74"/>
    </row>
    <row r="58" spans="2:43" ht="12" customHeight="1">
      <c r="B58" s="78"/>
      <c r="C58" s="79"/>
      <c r="D58" s="79"/>
      <c r="E58" s="79"/>
      <c r="F58" s="79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94"/>
      <c r="W58" s="195"/>
      <c r="X58" s="195"/>
      <c r="Y58" s="196"/>
      <c r="Z58" s="85"/>
      <c r="AA58" s="86"/>
      <c r="AB58" s="87"/>
      <c r="AC58" s="69"/>
      <c r="AD58" s="70"/>
      <c r="AE58" s="70"/>
      <c r="AF58" s="70"/>
      <c r="AG58" s="70"/>
      <c r="AH58" s="70"/>
      <c r="AI58" s="71"/>
      <c r="AJ58" s="88"/>
      <c r="AK58" s="89"/>
      <c r="AL58" s="89"/>
      <c r="AM58" s="89"/>
      <c r="AN58" s="89"/>
      <c r="AO58" s="89"/>
      <c r="AP58" s="89"/>
      <c r="AQ58" s="90"/>
    </row>
    <row r="59" spans="2:43" ht="12" customHeight="1">
      <c r="B59" s="46"/>
      <c r="C59" s="47"/>
      <c r="D59" s="47"/>
      <c r="E59" s="47"/>
      <c r="F59" s="47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191"/>
      <c r="W59" s="192"/>
      <c r="X59" s="192"/>
      <c r="Y59" s="193"/>
      <c r="Z59" s="60"/>
      <c r="AA59" s="61"/>
      <c r="AB59" s="62"/>
      <c r="AC59" s="66"/>
      <c r="AD59" s="67"/>
      <c r="AE59" s="67"/>
      <c r="AF59" s="67"/>
      <c r="AG59" s="67"/>
      <c r="AH59" s="67"/>
      <c r="AI59" s="68"/>
      <c r="AJ59" s="72" t="str">
        <f t="shared" ref="AJ59" si="26">IF(AND(B59="",G59&lt;&gt;0),"日付未入力です",IF(V59&lt;&gt;0,ROUNDDOWN(V59*AC59,0),""))</f>
        <v/>
      </c>
      <c r="AK59" s="73"/>
      <c r="AL59" s="73"/>
      <c r="AM59" s="73"/>
      <c r="AN59" s="73"/>
      <c r="AO59" s="73"/>
      <c r="AP59" s="73"/>
      <c r="AQ59" s="74"/>
    </row>
    <row r="60" spans="2:43" ht="12" customHeight="1">
      <c r="B60" s="78"/>
      <c r="C60" s="79"/>
      <c r="D60" s="79"/>
      <c r="E60" s="79"/>
      <c r="F60" s="79"/>
      <c r="G60" s="80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194"/>
      <c r="W60" s="195"/>
      <c r="X60" s="195"/>
      <c r="Y60" s="196"/>
      <c r="Z60" s="85"/>
      <c r="AA60" s="86"/>
      <c r="AB60" s="87"/>
      <c r="AC60" s="69"/>
      <c r="AD60" s="70"/>
      <c r="AE60" s="70"/>
      <c r="AF60" s="70"/>
      <c r="AG60" s="70"/>
      <c r="AH60" s="70"/>
      <c r="AI60" s="71"/>
      <c r="AJ60" s="88"/>
      <c r="AK60" s="89"/>
      <c r="AL60" s="89"/>
      <c r="AM60" s="89"/>
      <c r="AN60" s="89"/>
      <c r="AO60" s="89"/>
      <c r="AP60" s="89"/>
      <c r="AQ60" s="90"/>
    </row>
    <row r="61" spans="2:43" ht="12" customHeight="1">
      <c r="B61" s="46"/>
      <c r="C61" s="47"/>
      <c r="D61" s="47"/>
      <c r="E61" s="47"/>
      <c r="F61" s="47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191"/>
      <c r="W61" s="192"/>
      <c r="X61" s="192"/>
      <c r="Y61" s="193"/>
      <c r="Z61" s="60"/>
      <c r="AA61" s="61"/>
      <c r="AB61" s="62"/>
      <c r="AC61" s="66"/>
      <c r="AD61" s="67"/>
      <c r="AE61" s="67"/>
      <c r="AF61" s="67"/>
      <c r="AG61" s="67"/>
      <c r="AH61" s="67"/>
      <c r="AI61" s="68"/>
      <c r="AJ61" s="72" t="str">
        <f t="shared" ref="AJ61" si="27">IF(AND(B61="",G61&lt;&gt;0),"日付未入力です",IF(V61&lt;&gt;0,ROUNDDOWN(V61*AC61,0),""))</f>
        <v/>
      </c>
      <c r="AK61" s="73"/>
      <c r="AL61" s="73"/>
      <c r="AM61" s="73"/>
      <c r="AN61" s="73"/>
      <c r="AO61" s="73"/>
      <c r="AP61" s="73"/>
      <c r="AQ61" s="74"/>
    </row>
    <row r="62" spans="2:43" ht="12" customHeight="1">
      <c r="B62" s="78"/>
      <c r="C62" s="79"/>
      <c r="D62" s="79"/>
      <c r="E62" s="79"/>
      <c r="F62" s="79"/>
      <c r="G62" s="80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194"/>
      <c r="W62" s="195"/>
      <c r="X62" s="195"/>
      <c r="Y62" s="196"/>
      <c r="Z62" s="85"/>
      <c r="AA62" s="86"/>
      <c r="AB62" s="87"/>
      <c r="AC62" s="69"/>
      <c r="AD62" s="70"/>
      <c r="AE62" s="70"/>
      <c r="AF62" s="70"/>
      <c r="AG62" s="70"/>
      <c r="AH62" s="70"/>
      <c r="AI62" s="71"/>
      <c r="AJ62" s="88"/>
      <c r="AK62" s="89"/>
      <c r="AL62" s="89"/>
      <c r="AM62" s="89"/>
      <c r="AN62" s="89"/>
      <c r="AO62" s="89"/>
      <c r="AP62" s="89"/>
      <c r="AQ62" s="90"/>
    </row>
    <row r="63" spans="2:43" ht="12" customHeight="1">
      <c r="B63" s="46"/>
      <c r="C63" s="47"/>
      <c r="D63" s="47"/>
      <c r="E63" s="47"/>
      <c r="F63" s="47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191"/>
      <c r="W63" s="192"/>
      <c r="X63" s="192"/>
      <c r="Y63" s="193"/>
      <c r="Z63" s="60"/>
      <c r="AA63" s="61"/>
      <c r="AB63" s="62"/>
      <c r="AC63" s="66"/>
      <c r="AD63" s="67"/>
      <c r="AE63" s="67"/>
      <c r="AF63" s="67"/>
      <c r="AG63" s="67"/>
      <c r="AH63" s="67"/>
      <c r="AI63" s="68"/>
      <c r="AJ63" s="72" t="str">
        <f t="shared" ref="AJ63" si="28">IF(AND(B63="",G63&lt;&gt;0),"日付未入力です",IF(V63&lt;&gt;0,ROUNDDOWN(V63*AC63,0),""))</f>
        <v/>
      </c>
      <c r="AK63" s="73"/>
      <c r="AL63" s="73"/>
      <c r="AM63" s="73"/>
      <c r="AN63" s="73"/>
      <c r="AO63" s="73"/>
      <c r="AP63" s="73"/>
      <c r="AQ63" s="74"/>
    </row>
    <row r="64" spans="2:43" ht="12.6" customHeight="1" thickBot="1">
      <c r="B64" s="48"/>
      <c r="C64" s="49"/>
      <c r="D64" s="49"/>
      <c r="E64" s="49"/>
      <c r="F64" s="49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03"/>
      <c r="W64" s="204"/>
      <c r="X64" s="204"/>
      <c r="Y64" s="205"/>
      <c r="Z64" s="63"/>
      <c r="AA64" s="64"/>
      <c r="AB64" s="65"/>
      <c r="AC64" s="69"/>
      <c r="AD64" s="70"/>
      <c r="AE64" s="70"/>
      <c r="AF64" s="70"/>
      <c r="AG64" s="70"/>
      <c r="AH64" s="70"/>
      <c r="AI64" s="71"/>
      <c r="AJ64" s="88"/>
      <c r="AK64" s="89"/>
      <c r="AL64" s="89"/>
      <c r="AM64" s="89"/>
      <c r="AN64" s="89"/>
      <c r="AO64" s="89"/>
      <c r="AP64" s="89"/>
      <c r="AQ64" s="90"/>
    </row>
    <row r="65" spans="2:43" ht="12.6" thickTop="1">
      <c r="B65" s="35" t="s">
        <v>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7"/>
      <c r="AJ65" s="41" t="str">
        <f>IF(SUM(AJ5:AQ64)=0,"",SUM(AJ5:AQ64))</f>
        <v/>
      </c>
      <c r="AK65" s="41"/>
      <c r="AL65" s="41"/>
      <c r="AM65" s="41"/>
      <c r="AN65" s="41"/>
      <c r="AO65" s="41"/>
      <c r="AP65" s="41"/>
      <c r="AQ65" s="42"/>
    </row>
    <row r="66" spans="2:43" ht="12.6" thickBot="1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0"/>
      <c r="AJ66" s="43"/>
      <c r="AK66" s="43"/>
      <c r="AL66" s="43"/>
      <c r="AM66" s="43"/>
      <c r="AN66" s="43"/>
      <c r="AO66" s="43"/>
      <c r="AP66" s="43"/>
      <c r="AQ66" s="44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45" t="s">
        <v>159</v>
      </c>
      <c r="AK68" s="45"/>
      <c r="AL68" s="45"/>
      <c r="AM68" s="45"/>
      <c r="AN68" s="45"/>
      <c r="AO68" s="45"/>
      <c r="AP68" s="45"/>
      <c r="AQ68" s="4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UxLLnqIoYAhcfWdhYSX12uAkJKA5K+P4ySP2r6DkcSxhsOEaMhPVtz7nZTn4j8Hk+Csyq0gXQGEpHw2LyzRAjg==" saltValue="y7tyPBEh6LvrtnHz317Jdg==" spinCount="100000" sheet="1" objects="1" scenarios="1"/>
  <mergeCells count="190"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B19:F20"/>
    <mergeCell ref="G19:U20"/>
    <mergeCell ref="V19:Y20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5:F6"/>
    <mergeCell ref="G5:U6"/>
    <mergeCell ref="V5:Y6"/>
    <mergeCell ref="Z5:AB6"/>
    <mergeCell ref="AC5:AI6"/>
    <mergeCell ref="AJ5:AQ6"/>
    <mergeCell ref="B2:F2"/>
    <mergeCell ref="B3:F4"/>
    <mergeCell ref="G3:U4"/>
    <mergeCell ref="V3:Y4"/>
    <mergeCell ref="Z3:AB4"/>
    <mergeCell ref="AC3:AI4"/>
    <mergeCell ref="AJ3:AQ4"/>
    <mergeCell ref="G9:U10"/>
    <mergeCell ref="V9:Y10"/>
    <mergeCell ref="Z9:AB10"/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</mergeCells>
  <phoneticPr fontId="14"/>
  <dataValidations count="1">
    <dataValidation showInputMessage="1" showErrorMessage="1" sqref="B5:F6" xr:uid="{724D1204-E8F0-4E6E-A125-9FE22B1550AF}"/>
  </dataValidations>
  <pageMargins left="0.78740157480314965" right="0.70866141732283472" top="0.74803149606299213" bottom="0.55118110236220474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A460B6-8078-46BA-920F-02B873664090}">
          <x14:formula1>
            <xm:f>リスト!$J$2:$J$40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B2:M56"/>
  <sheetViews>
    <sheetView showGridLines="0" workbookViewId="0">
      <selection activeCell="S16" sqref="S16"/>
    </sheetView>
  </sheetViews>
  <sheetFormatPr defaultColWidth="9.109375" defaultRowHeight="13.2"/>
  <cols>
    <col min="1" max="1" width="2.6640625" style="2" customWidth="1"/>
    <col min="2" max="11" width="9.109375" style="2"/>
    <col min="12" max="12" width="2.44140625" style="2" customWidth="1"/>
    <col min="13" max="16384" width="9.109375" style="2"/>
  </cols>
  <sheetData>
    <row r="2" spans="2:13">
      <c r="B2" s="4" t="s">
        <v>42</v>
      </c>
    </row>
    <row r="3" spans="2:13">
      <c r="B3" s="4"/>
    </row>
    <row r="5" spans="2:13">
      <c r="B5" s="4" t="s">
        <v>44</v>
      </c>
    </row>
    <row r="6" spans="2:13" ht="18" customHeight="1">
      <c r="B6" s="2" t="s">
        <v>35</v>
      </c>
    </row>
    <row r="7" spans="2:13" ht="18" customHeight="1">
      <c r="B7" s="2" t="s">
        <v>152</v>
      </c>
    </row>
    <row r="8" spans="2:13" ht="18" customHeight="1">
      <c r="B8" s="2" t="s">
        <v>169</v>
      </c>
    </row>
    <row r="9" spans="2:13" ht="18" customHeight="1"/>
    <row r="10" spans="2:13" ht="18" customHeight="1">
      <c r="B10" s="4" t="s">
        <v>36</v>
      </c>
    </row>
    <row r="11" spans="2:13" ht="18" customHeight="1">
      <c r="B11" s="2" t="s">
        <v>148</v>
      </c>
    </row>
    <row r="12" spans="2:13" ht="18" customHeight="1"/>
    <row r="13" spans="2:13" ht="18" customHeight="1" thickBot="1">
      <c r="C13" s="2" t="s">
        <v>170</v>
      </c>
    </row>
    <row r="14" spans="2:13" ht="18" customHeight="1">
      <c r="C14" s="26" t="s">
        <v>171</v>
      </c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2:13" ht="18" customHeight="1">
      <c r="C15" s="29" t="s">
        <v>179</v>
      </c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2:13" ht="18" customHeight="1">
      <c r="C16" s="29" t="s">
        <v>181</v>
      </c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2:13" ht="18" customHeight="1">
      <c r="C17" s="29" t="s">
        <v>172</v>
      </c>
      <c r="D17" s="30"/>
      <c r="E17" s="30"/>
      <c r="F17" s="30"/>
      <c r="G17" s="30"/>
      <c r="H17" s="30"/>
      <c r="I17" s="30"/>
      <c r="J17" s="30"/>
      <c r="K17" s="30"/>
      <c r="L17" s="30"/>
      <c r="M17" s="31"/>
    </row>
    <row r="18" spans="2:13" ht="18" customHeight="1">
      <c r="C18" s="29" t="s">
        <v>180</v>
      </c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2:13" ht="18" customHeight="1">
      <c r="C19" s="29" t="s">
        <v>174</v>
      </c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2:13" ht="18" customHeight="1" thickBot="1">
      <c r="C20" s="32" t="s">
        <v>175</v>
      </c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2:13" ht="18" customHeight="1"/>
    <row r="22" spans="2:13" ht="18" customHeight="1">
      <c r="B22" s="21" t="s">
        <v>160</v>
      </c>
    </row>
    <row r="23" spans="2:13" ht="18" customHeight="1">
      <c r="B23" s="20" t="s">
        <v>161</v>
      </c>
    </row>
    <row r="24" spans="2:13" ht="18" customHeight="1">
      <c r="B24" s="20" t="s">
        <v>162</v>
      </c>
    </row>
    <row r="25" spans="2:13" ht="18" customHeight="1">
      <c r="B25" s="20" t="s">
        <v>163</v>
      </c>
    </row>
    <row r="26" spans="2:13" ht="18" customHeight="1">
      <c r="B26" s="19"/>
    </row>
    <row r="27" spans="2:13" ht="18" customHeight="1">
      <c r="B27" s="2" t="s">
        <v>151</v>
      </c>
    </row>
    <row r="28" spans="2:13" ht="18" customHeight="1">
      <c r="B28" s="2" t="s">
        <v>33</v>
      </c>
    </row>
    <row r="29" spans="2:13" ht="18" customHeight="1">
      <c r="B29" s="2" t="s">
        <v>45</v>
      </c>
    </row>
    <row r="30" spans="2:13" ht="18" customHeight="1">
      <c r="B30" s="2" t="s">
        <v>153</v>
      </c>
    </row>
    <row r="31" spans="2:13" ht="18" customHeight="1">
      <c r="B31" s="2" t="s">
        <v>46</v>
      </c>
    </row>
    <row r="32" spans="2:13" ht="18" customHeight="1"/>
    <row r="33" spans="2:2" ht="18" customHeight="1">
      <c r="B33" s="4" t="s">
        <v>37</v>
      </c>
    </row>
    <row r="34" spans="2:2" ht="18" customHeight="1">
      <c r="B34" s="2" t="s">
        <v>176</v>
      </c>
    </row>
    <row r="35" spans="2:2" ht="18" customHeight="1">
      <c r="B35" s="2" t="s">
        <v>177</v>
      </c>
    </row>
    <row r="36" spans="2:2" ht="18" customHeight="1">
      <c r="B36" s="2" t="s">
        <v>178</v>
      </c>
    </row>
    <row r="37" spans="2:2" ht="18" customHeight="1">
      <c r="B37" s="2" t="s">
        <v>38</v>
      </c>
    </row>
    <row r="38" spans="2:2" ht="18" customHeight="1">
      <c r="B38" s="2" t="s">
        <v>154</v>
      </c>
    </row>
    <row r="39" spans="2:2" ht="18" customHeight="1">
      <c r="B39" s="2" t="s">
        <v>155</v>
      </c>
    </row>
    <row r="40" spans="2:2" ht="18" customHeight="1">
      <c r="B40" s="3"/>
    </row>
    <row r="41" spans="2:2" ht="18" customHeight="1">
      <c r="B41" s="4" t="s">
        <v>39</v>
      </c>
    </row>
    <row r="42" spans="2:2" ht="18" customHeight="1">
      <c r="B42" s="2" t="s">
        <v>149</v>
      </c>
    </row>
    <row r="43" spans="2:2" ht="18" customHeight="1">
      <c r="B43" s="2" t="s">
        <v>34</v>
      </c>
    </row>
    <row r="44" spans="2:2" ht="18" customHeight="1">
      <c r="B44" s="2" t="s">
        <v>40</v>
      </c>
    </row>
    <row r="45" spans="2:2" ht="18" customHeight="1"/>
    <row r="46" spans="2:2" ht="18" customHeight="1">
      <c r="B46" s="4" t="s">
        <v>41</v>
      </c>
    </row>
    <row r="47" spans="2:2" ht="18" customHeight="1">
      <c r="B47" s="2" t="s">
        <v>150</v>
      </c>
    </row>
    <row r="48" spans="2:2" ht="18" customHeight="1">
      <c r="B48" s="2" t="s">
        <v>173</v>
      </c>
    </row>
    <row r="49" spans="2:2" ht="18" customHeight="1">
      <c r="B49" s="2" t="s">
        <v>156</v>
      </c>
    </row>
    <row r="50" spans="2:2" ht="18" customHeight="1">
      <c r="B50" s="2" t="s">
        <v>43</v>
      </c>
    </row>
    <row r="51" spans="2:2" ht="18" customHeight="1"/>
    <row r="52" spans="2:2" ht="18" customHeight="1"/>
    <row r="53" spans="2:2" ht="18" customHeight="1"/>
    <row r="54" spans="2:2" ht="18" customHeight="1"/>
    <row r="55" spans="2:2" ht="18" customHeight="1"/>
    <row r="56" spans="2:2" ht="18" customHeight="1"/>
  </sheetData>
  <sheetProtection algorithmName="SHA-512" hashValue="bpGbC407FzsDbSXZDAWApFFJO/AB+Leb6NmfdqP99vzQ77RlJtjPaFzLXwxtETcgWOKSq7QbMDVFjD0UeRCu+w==" saltValue="bliBzUNzgE0M9FcRJeSTdA==" spinCount="100000" sheet="1" objects="1" scenarios="1"/>
  <phoneticPr fontId="14"/>
  <pageMargins left="0.55118110236220474" right="0.19685039370078741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709-DE14-44E2-A85A-363C3FB257E7}">
  <sheetPr>
    <tabColor rgb="FFFF0000"/>
    <pageSetUpPr fitToPage="1"/>
  </sheetPr>
  <dimension ref="B1:BV72"/>
  <sheetViews>
    <sheetView showGridLines="0" tabSelected="1" zoomScaleNormal="100" workbookViewId="0">
      <selection activeCell="AX13" sqref="AX13"/>
    </sheetView>
  </sheetViews>
  <sheetFormatPr defaultRowHeight="12"/>
  <cols>
    <col min="1" max="104" width="2.21875" customWidth="1"/>
  </cols>
  <sheetData>
    <row r="1" spans="2:74">
      <c r="B1" s="250" t="s">
        <v>134</v>
      </c>
      <c r="C1" s="250"/>
      <c r="D1" s="250"/>
      <c r="E1" s="250"/>
      <c r="F1" s="250"/>
      <c r="G1" s="250"/>
      <c r="H1" s="250"/>
      <c r="I1" s="250"/>
      <c r="J1" s="250"/>
      <c r="K1" s="250"/>
      <c r="L1" s="135" t="s">
        <v>67</v>
      </c>
      <c r="M1" s="135"/>
      <c r="AF1" s="112" t="s">
        <v>48</v>
      </c>
      <c r="AG1" s="113"/>
      <c r="AH1" s="113"/>
      <c r="AI1" s="136"/>
      <c r="AJ1" s="252">
        <v>44316</v>
      </c>
      <c r="AK1" s="253"/>
      <c r="AL1" s="253"/>
      <c r="AM1" s="253"/>
      <c r="AN1" s="253"/>
      <c r="AO1" s="253"/>
      <c r="AP1" s="253"/>
      <c r="AQ1" s="254"/>
    </row>
    <row r="2" spans="2:74" ht="12" customHeight="1" thickBo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132"/>
      <c r="M2" s="13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F2" s="38"/>
      <c r="AG2" s="39"/>
      <c r="AH2" s="39"/>
      <c r="AI2" s="40"/>
      <c r="AJ2" s="255"/>
      <c r="AK2" s="256"/>
      <c r="AL2" s="256"/>
      <c r="AM2" s="256"/>
      <c r="AN2" s="256"/>
      <c r="AO2" s="256"/>
      <c r="AP2" s="256"/>
      <c r="AQ2" s="257"/>
    </row>
    <row r="3" spans="2:74" ht="12.6" customHeight="1" thickTop="1">
      <c r="P3" s="143" t="s">
        <v>49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2:74" ht="12.6" customHeight="1"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2:74">
      <c r="B5" s="111" t="s">
        <v>50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2:74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74" ht="12" customHeight="1" thickBot="1">
      <c r="B7" t="s">
        <v>68</v>
      </c>
    </row>
    <row r="8" spans="2:74" ht="12" customHeight="1">
      <c r="B8" s="126" t="s">
        <v>51</v>
      </c>
      <c r="C8" s="127"/>
      <c r="D8" s="127"/>
      <c r="E8" s="127"/>
      <c r="F8" s="127"/>
      <c r="G8" s="127"/>
      <c r="H8" s="127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127" t="s">
        <v>182</v>
      </c>
      <c r="X8" s="127"/>
      <c r="Y8" s="127"/>
      <c r="Z8" s="127"/>
      <c r="AA8" s="127"/>
      <c r="AB8" s="127"/>
      <c r="AC8" s="127"/>
      <c r="AD8" s="275" t="s">
        <v>200</v>
      </c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</row>
    <row r="9" spans="2:74" ht="12" customHeight="1">
      <c r="B9" s="144"/>
      <c r="C9" s="145"/>
      <c r="D9" s="145"/>
      <c r="E9" s="145"/>
      <c r="F9" s="145"/>
      <c r="G9" s="145"/>
      <c r="H9" s="145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145"/>
      <c r="X9" s="145"/>
      <c r="Y9" s="145"/>
      <c r="Z9" s="145"/>
      <c r="AA9" s="145"/>
      <c r="AB9" s="145"/>
      <c r="AC9" s="145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77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2" customHeight="1">
      <c r="B10" s="144" t="s">
        <v>52</v>
      </c>
      <c r="C10" s="145"/>
      <c r="D10" s="145"/>
      <c r="E10" s="145"/>
      <c r="F10" s="145"/>
      <c r="G10" s="145"/>
      <c r="H10" s="145"/>
      <c r="I10" s="261" t="s">
        <v>141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2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2.6" customHeight="1" thickBot="1">
      <c r="B11" s="144"/>
      <c r="C11" s="145"/>
      <c r="D11" s="145"/>
      <c r="E11" s="145"/>
      <c r="F11" s="145"/>
      <c r="G11" s="145"/>
      <c r="H11" s="145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9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2" customHeight="1">
      <c r="B12" s="174" t="s">
        <v>53</v>
      </c>
      <c r="C12" s="135"/>
      <c r="D12" s="135"/>
      <c r="E12" s="135"/>
      <c r="F12" s="135"/>
      <c r="G12" s="135"/>
      <c r="H12" s="135"/>
      <c r="I12" s="176" t="str">
        <f>"A01"&amp;VLOOKUP(B1,リスト!B2:C9,2,FALSE)</f>
        <v>A01I</v>
      </c>
      <c r="J12" s="177"/>
      <c r="K12" s="177"/>
      <c r="L12" s="177"/>
      <c r="M12" s="177"/>
      <c r="N12" s="271">
        <v>1111</v>
      </c>
      <c r="O12" s="271"/>
      <c r="P12" s="271"/>
      <c r="Q12" s="271"/>
      <c r="R12" s="271"/>
      <c r="S12" s="271"/>
      <c r="T12" s="271"/>
      <c r="U12" s="271"/>
      <c r="V12" s="272"/>
      <c r="W12" s="1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2.6" customHeight="1" thickBot="1">
      <c r="B13" s="38"/>
      <c r="C13" s="39"/>
      <c r="D13" s="39"/>
      <c r="E13" s="39"/>
      <c r="F13" s="39"/>
      <c r="G13" s="39"/>
      <c r="H13" s="39"/>
      <c r="I13" s="178"/>
      <c r="J13" s="179"/>
      <c r="K13" s="179"/>
      <c r="L13" s="179"/>
      <c r="M13" s="179"/>
      <c r="N13" s="273"/>
      <c r="O13" s="273"/>
      <c r="P13" s="273"/>
      <c r="Q13" s="273"/>
      <c r="R13" s="273"/>
      <c r="S13" s="273"/>
      <c r="T13" s="273"/>
      <c r="U13" s="273"/>
      <c r="V13" s="27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>
      <c r="B14" s="25"/>
      <c r="C14" s="25"/>
      <c r="D14" s="25"/>
      <c r="E14" s="25"/>
      <c r="F14" s="25"/>
      <c r="G14" s="25"/>
      <c r="H14" s="25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25"/>
      <c r="X14" s="25"/>
      <c r="Y14" s="25"/>
      <c r="Z14" s="25"/>
      <c r="AA14" s="25"/>
      <c r="AB14" s="25"/>
      <c r="AC14" s="25"/>
      <c r="AD14" s="11"/>
      <c r="AE14" s="11"/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2.6" thickBot="1">
      <c r="B15" t="s">
        <v>69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12" customHeight="1">
      <c r="B16" s="126" t="s">
        <v>56</v>
      </c>
      <c r="C16" s="127"/>
      <c r="D16" s="127"/>
      <c r="E16" s="127"/>
      <c r="F16" s="127"/>
      <c r="G16" s="127"/>
      <c r="H16" s="127"/>
      <c r="I16" s="259" t="s">
        <v>142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60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12" customHeight="1">
      <c r="B17" s="144"/>
      <c r="C17" s="145"/>
      <c r="D17" s="145"/>
      <c r="E17" s="145"/>
      <c r="F17" s="145"/>
      <c r="G17" s="145"/>
      <c r="H17" s="145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2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2" customHeight="1">
      <c r="B18" s="144" t="s">
        <v>70</v>
      </c>
      <c r="C18" s="145"/>
      <c r="D18" s="145"/>
      <c r="E18" s="145"/>
      <c r="F18" s="145"/>
      <c r="G18" s="145"/>
      <c r="H18" s="145"/>
      <c r="I18" s="216" t="s">
        <v>145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63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ht="12" customHeight="1">
      <c r="B19" s="144"/>
      <c r="C19" s="145"/>
      <c r="D19" s="145"/>
      <c r="E19" s="145"/>
      <c r="F19" s="145"/>
      <c r="G19" s="145"/>
      <c r="H19" s="145"/>
      <c r="I19" s="218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64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ht="12" customHeight="1">
      <c r="B20" s="174" t="s">
        <v>164</v>
      </c>
      <c r="C20" s="135"/>
      <c r="D20" s="135"/>
      <c r="E20" s="135"/>
      <c r="F20" s="135"/>
      <c r="G20" s="135"/>
      <c r="H20" s="175"/>
      <c r="I20" s="216" t="s">
        <v>165</v>
      </c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63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2:74" ht="12" customHeight="1">
      <c r="B21" s="171"/>
      <c r="C21" s="172"/>
      <c r="D21" s="172"/>
      <c r="E21" s="172"/>
      <c r="F21" s="172"/>
      <c r="G21" s="172"/>
      <c r="H21" s="173"/>
      <c r="I21" s="218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64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>
      <c r="B22" s="153" t="s">
        <v>57</v>
      </c>
      <c r="C22" s="154"/>
      <c r="D22" s="154"/>
      <c r="E22" s="154"/>
      <c r="F22" s="265" t="s">
        <v>146</v>
      </c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154" t="s">
        <v>71</v>
      </c>
      <c r="S22" s="154"/>
      <c r="T22" s="154"/>
      <c r="U22" s="154"/>
      <c r="V22" s="265" t="s">
        <v>166</v>
      </c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157" t="s">
        <v>72</v>
      </c>
      <c r="AI22" s="135"/>
      <c r="AJ22" s="135"/>
      <c r="AK22" s="135"/>
      <c r="AL22" s="135"/>
      <c r="AM22" s="135"/>
      <c r="AN22" s="135"/>
      <c r="AO22" s="135"/>
      <c r="AP22" s="135"/>
      <c r="AQ22" s="158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>
      <c r="B23" s="144"/>
      <c r="C23" s="145"/>
      <c r="D23" s="145"/>
      <c r="E23" s="145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145"/>
      <c r="S23" s="145"/>
      <c r="T23" s="145"/>
      <c r="U23" s="145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157"/>
      <c r="AI23" s="135"/>
      <c r="AJ23" s="135"/>
      <c r="AK23" s="135"/>
      <c r="AL23" s="135"/>
      <c r="AM23" s="135"/>
      <c r="AN23" s="135"/>
      <c r="AO23" s="135"/>
      <c r="AP23" s="135"/>
      <c r="AQ23" s="158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ht="12" customHeight="1">
      <c r="B24" s="168" t="s">
        <v>73</v>
      </c>
      <c r="C24" s="169"/>
      <c r="D24" s="169"/>
      <c r="E24" s="169"/>
      <c r="F24" s="169"/>
      <c r="G24" s="169"/>
      <c r="H24" s="170"/>
      <c r="I24" s="216" t="s">
        <v>143</v>
      </c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46"/>
      <c r="X24" s="120" t="s">
        <v>58</v>
      </c>
      <c r="Y24" s="121"/>
      <c r="Z24" s="121"/>
      <c r="AA24" s="121"/>
      <c r="AB24" s="121"/>
      <c r="AC24" s="121"/>
      <c r="AD24" s="121"/>
      <c r="AE24" s="121"/>
      <c r="AF24" s="121"/>
      <c r="AG24" s="122"/>
      <c r="AH24" s="157"/>
      <c r="AI24" s="135"/>
      <c r="AJ24" s="135"/>
      <c r="AK24" s="135"/>
      <c r="AL24" s="135"/>
      <c r="AM24" s="135"/>
      <c r="AN24" s="135"/>
      <c r="AO24" s="135"/>
      <c r="AP24" s="135"/>
      <c r="AQ24" s="158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2:74" ht="12" customHeight="1">
      <c r="B25" s="174"/>
      <c r="C25" s="135"/>
      <c r="D25" s="135"/>
      <c r="E25" s="135"/>
      <c r="F25" s="135"/>
      <c r="G25" s="135"/>
      <c r="H25" s="175"/>
      <c r="I25" s="218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47"/>
      <c r="X25" s="123"/>
      <c r="Y25" s="124"/>
      <c r="Z25" s="124"/>
      <c r="AA25" s="124"/>
      <c r="AB25" s="124"/>
      <c r="AC25" s="124"/>
      <c r="AD25" s="124"/>
      <c r="AE25" s="124"/>
      <c r="AF25" s="124"/>
      <c r="AG25" s="125"/>
      <c r="AH25" s="157"/>
      <c r="AI25" s="135"/>
      <c r="AJ25" s="135"/>
      <c r="AK25" s="135"/>
      <c r="AL25" s="135"/>
      <c r="AM25" s="135"/>
      <c r="AN25" s="135"/>
      <c r="AO25" s="135"/>
      <c r="AP25" s="135"/>
      <c r="AQ25" s="158"/>
    </row>
    <row r="26" spans="2:74" ht="12" customHeight="1">
      <c r="B26" s="174"/>
      <c r="C26" s="135"/>
      <c r="D26" s="135"/>
      <c r="E26" s="135"/>
      <c r="F26" s="135"/>
      <c r="G26" s="135"/>
      <c r="H26" s="175"/>
      <c r="I26" s="216" t="s">
        <v>144</v>
      </c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46"/>
      <c r="X26" s="120" t="s">
        <v>123</v>
      </c>
      <c r="Y26" s="121"/>
      <c r="Z26" s="121"/>
      <c r="AA26" s="121"/>
      <c r="AB26" s="121"/>
      <c r="AC26" s="121"/>
      <c r="AD26" s="121"/>
      <c r="AE26" s="121"/>
      <c r="AF26" s="121"/>
      <c r="AG26" s="122"/>
      <c r="AH26" s="157"/>
      <c r="AI26" s="135"/>
      <c r="AJ26" s="135"/>
      <c r="AK26" s="135"/>
      <c r="AL26" s="135"/>
      <c r="AM26" s="135"/>
      <c r="AN26" s="135"/>
      <c r="AO26" s="135"/>
      <c r="AP26" s="135"/>
      <c r="AQ26" s="158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2:74" ht="12" customHeight="1">
      <c r="B27" s="171"/>
      <c r="C27" s="172"/>
      <c r="D27" s="172"/>
      <c r="E27" s="172"/>
      <c r="F27" s="172"/>
      <c r="G27" s="172"/>
      <c r="H27" s="173"/>
      <c r="I27" s="218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47"/>
      <c r="X27" s="123"/>
      <c r="Y27" s="124"/>
      <c r="Z27" s="124"/>
      <c r="AA27" s="124"/>
      <c r="AB27" s="124"/>
      <c r="AC27" s="124"/>
      <c r="AD27" s="124"/>
      <c r="AE27" s="124"/>
      <c r="AF27" s="124"/>
      <c r="AG27" s="125"/>
      <c r="AH27" s="157"/>
      <c r="AI27" s="135"/>
      <c r="AJ27" s="135"/>
      <c r="AK27" s="135"/>
      <c r="AL27" s="135"/>
      <c r="AM27" s="135"/>
      <c r="AN27" s="135"/>
      <c r="AO27" s="135"/>
      <c r="AP27" s="135"/>
      <c r="AQ27" s="158"/>
      <c r="AV27" s="13"/>
      <c r="AW27" s="13"/>
    </row>
    <row r="28" spans="2:74">
      <c r="B28" s="144" t="s">
        <v>109</v>
      </c>
      <c r="C28" s="145"/>
      <c r="D28" s="145"/>
      <c r="E28" s="145"/>
      <c r="F28" s="145"/>
      <c r="G28" s="145"/>
      <c r="H28" s="145"/>
      <c r="I28" s="258" t="s">
        <v>167</v>
      </c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157"/>
      <c r="AI28" s="135"/>
      <c r="AJ28" s="135"/>
      <c r="AK28" s="135"/>
      <c r="AL28" s="135"/>
      <c r="AM28" s="135"/>
      <c r="AN28" s="135"/>
      <c r="AO28" s="135"/>
      <c r="AP28" s="135"/>
      <c r="AQ28" s="158"/>
    </row>
    <row r="29" spans="2:74">
      <c r="B29" s="144"/>
      <c r="C29" s="145"/>
      <c r="D29" s="145"/>
      <c r="E29" s="145"/>
      <c r="F29" s="145"/>
      <c r="G29" s="145"/>
      <c r="H29" s="145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157"/>
      <c r="AI29" s="135"/>
      <c r="AJ29" s="135"/>
      <c r="AK29" s="135"/>
      <c r="AL29" s="135"/>
      <c r="AM29" s="135"/>
      <c r="AN29" s="135"/>
      <c r="AO29" s="135"/>
      <c r="AP29" s="135"/>
      <c r="AQ29" s="158"/>
    </row>
    <row r="30" spans="2:74">
      <c r="B30" s="159" t="s">
        <v>110</v>
      </c>
      <c r="C30" s="160"/>
      <c r="D30" s="160"/>
      <c r="E30" s="160"/>
      <c r="F30" s="160"/>
      <c r="G30" s="160"/>
      <c r="H30" s="160"/>
      <c r="I30" s="267" t="s">
        <v>111</v>
      </c>
      <c r="J30" s="267"/>
      <c r="K30" s="267"/>
      <c r="L30" s="267"/>
      <c r="M30" s="267"/>
      <c r="N30" s="267"/>
      <c r="O30" s="145" t="s">
        <v>59</v>
      </c>
      <c r="P30" s="145"/>
      <c r="Q30" s="145"/>
      <c r="R30" s="145"/>
      <c r="S30" s="145"/>
      <c r="T30" s="145"/>
      <c r="U30" s="145"/>
      <c r="V30" s="269">
        <v>3333</v>
      </c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157"/>
      <c r="AI30" s="135"/>
      <c r="AJ30" s="135"/>
      <c r="AK30" s="135"/>
      <c r="AL30" s="135"/>
      <c r="AM30" s="135"/>
      <c r="AN30" s="135"/>
      <c r="AO30" s="135"/>
      <c r="AP30" s="135"/>
      <c r="AQ30" s="158"/>
    </row>
    <row r="31" spans="2:74" ht="12.6" thickBot="1">
      <c r="B31" s="161"/>
      <c r="C31" s="162"/>
      <c r="D31" s="162"/>
      <c r="E31" s="162"/>
      <c r="F31" s="162"/>
      <c r="G31" s="162"/>
      <c r="H31" s="162"/>
      <c r="I31" s="268"/>
      <c r="J31" s="268"/>
      <c r="K31" s="268"/>
      <c r="L31" s="268"/>
      <c r="M31" s="268"/>
      <c r="N31" s="268"/>
      <c r="O31" s="165"/>
      <c r="P31" s="165"/>
      <c r="Q31" s="165"/>
      <c r="R31" s="165"/>
      <c r="S31" s="165"/>
      <c r="T31" s="165"/>
      <c r="U31" s="165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115"/>
      <c r="AI31" s="39"/>
      <c r="AJ31" s="39"/>
      <c r="AK31" s="39"/>
      <c r="AL31" s="39"/>
      <c r="AM31" s="39"/>
      <c r="AN31" s="39"/>
      <c r="AO31" s="39"/>
      <c r="AP31" s="39"/>
      <c r="AQ31" s="117"/>
    </row>
    <row r="32" spans="2:74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2.6" thickBot="1">
      <c r="B33" s="6" t="s">
        <v>74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43">
      <c r="B34" s="126" t="s">
        <v>76</v>
      </c>
      <c r="C34" s="127"/>
      <c r="D34" s="127"/>
      <c r="E34" s="127"/>
      <c r="F34" s="127"/>
      <c r="G34" s="127"/>
      <c r="H34" s="127"/>
      <c r="I34" s="127"/>
      <c r="J34" s="99">
        <f>IF(+AJ64="",0,+AJ64)</f>
        <v>1100000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27" t="s">
        <v>77</v>
      </c>
      <c r="X34" s="127"/>
      <c r="Y34" s="127"/>
      <c r="Z34" s="127"/>
      <c r="AA34" s="127"/>
      <c r="AB34" s="127"/>
      <c r="AC34" s="127"/>
      <c r="AD34" s="127"/>
      <c r="AE34" s="248">
        <v>10</v>
      </c>
      <c r="AF34" s="248"/>
      <c r="AG34" s="113" t="s">
        <v>60</v>
      </c>
      <c r="AH34" s="113"/>
      <c r="AI34" s="99">
        <f>IF(ROUNDDOWN(+J34*AE34%,0)=0,0,ROUNDDOWN(+J34*AE34%,0))</f>
        <v>110000</v>
      </c>
      <c r="AJ34" s="99"/>
      <c r="AK34" s="99"/>
      <c r="AL34" s="99"/>
      <c r="AM34" s="99"/>
      <c r="AN34" s="99"/>
      <c r="AO34" s="99"/>
      <c r="AP34" s="99"/>
      <c r="AQ34" s="100"/>
    </row>
    <row r="35" spans="2:43" ht="12.6" thickBot="1">
      <c r="B35" s="128"/>
      <c r="C35" s="129"/>
      <c r="D35" s="129"/>
      <c r="E35" s="129"/>
      <c r="F35" s="129"/>
      <c r="G35" s="129"/>
      <c r="H35" s="129"/>
      <c r="I35" s="129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29"/>
      <c r="X35" s="129"/>
      <c r="Y35" s="129"/>
      <c r="Z35" s="129"/>
      <c r="AA35" s="129"/>
      <c r="AB35" s="129"/>
      <c r="AC35" s="129"/>
      <c r="AD35" s="129"/>
      <c r="AE35" s="249"/>
      <c r="AF35" s="249"/>
      <c r="AG35" s="132"/>
      <c r="AH35" s="132"/>
      <c r="AI35" s="101"/>
      <c r="AJ35" s="101"/>
      <c r="AK35" s="101"/>
      <c r="AL35" s="101"/>
      <c r="AM35" s="101"/>
      <c r="AN35" s="101"/>
      <c r="AO35" s="101"/>
      <c r="AP35" s="101"/>
      <c r="AQ35" s="102"/>
    </row>
    <row r="36" spans="2:43" ht="12.6" thickTop="1">
      <c r="B36" s="103" t="s">
        <v>75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7">
        <f>IF(AND(AD8="",AJ64&lt;&gt;0),"担当者名を入力してください",J34+AI34)</f>
        <v>1210000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8"/>
    </row>
    <row r="37" spans="2:43" ht="12.6" thickBo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10"/>
    </row>
    <row r="38" spans="2:4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2.6" thickBot="1">
      <c r="B39" s="111" t="s">
        <v>78</v>
      </c>
      <c r="C39" s="111"/>
      <c r="D39" s="111"/>
      <c r="E39" s="111"/>
      <c r="F39" s="111"/>
    </row>
    <row r="40" spans="2:43">
      <c r="B40" s="112" t="s">
        <v>65</v>
      </c>
      <c r="C40" s="113"/>
      <c r="D40" s="113"/>
      <c r="E40" s="113"/>
      <c r="F40" s="113"/>
      <c r="G40" s="114" t="s">
        <v>66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 t="s">
        <v>64</v>
      </c>
      <c r="W40" s="113"/>
      <c r="X40" s="113"/>
      <c r="Y40" s="113"/>
      <c r="Z40" s="114" t="s">
        <v>61</v>
      </c>
      <c r="AA40" s="113"/>
      <c r="AB40" s="113"/>
      <c r="AC40" s="114" t="s">
        <v>62</v>
      </c>
      <c r="AD40" s="113"/>
      <c r="AE40" s="113"/>
      <c r="AF40" s="113"/>
      <c r="AG40" s="113"/>
      <c r="AH40" s="113"/>
      <c r="AI40" s="113"/>
      <c r="AJ40" s="114" t="s">
        <v>63</v>
      </c>
      <c r="AK40" s="113"/>
      <c r="AL40" s="113"/>
      <c r="AM40" s="113"/>
      <c r="AN40" s="113"/>
      <c r="AO40" s="113"/>
      <c r="AP40" s="113"/>
      <c r="AQ40" s="116"/>
    </row>
    <row r="41" spans="2:43" ht="12.6" thickBot="1">
      <c r="B41" s="38"/>
      <c r="C41" s="39"/>
      <c r="D41" s="39"/>
      <c r="E41" s="39"/>
      <c r="F41" s="39"/>
      <c r="G41" s="115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15"/>
      <c r="W41" s="39"/>
      <c r="X41" s="39"/>
      <c r="Y41" s="39"/>
      <c r="Z41" s="115"/>
      <c r="AA41" s="39"/>
      <c r="AB41" s="39"/>
      <c r="AC41" s="115"/>
      <c r="AD41" s="39"/>
      <c r="AE41" s="39"/>
      <c r="AF41" s="39"/>
      <c r="AG41" s="39"/>
      <c r="AH41" s="39"/>
      <c r="AI41" s="39"/>
      <c r="AJ41" s="115"/>
      <c r="AK41" s="39"/>
      <c r="AL41" s="39"/>
      <c r="AM41" s="39"/>
      <c r="AN41" s="39"/>
      <c r="AO41" s="39"/>
      <c r="AP41" s="39"/>
      <c r="AQ41" s="117"/>
    </row>
    <row r="42" spans="2:43" ht="12" customHeight="1">
      <c r="B42" s="238">
        <v>44316</v>
      </c>
      <c r="C42" s="239"/>
      <c r="D42" s="239"/>
      <c r="E42" s="239"/>
      <c r="F42" s="239"/>
      <c r="G42" s="240" t="s">
        <v>168</v>
      </c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2">
        <v>1</v>
      </c>
      <c r="W42" s="243"/>
      <c r="X42" s="243"/>
      <c r="Y42" s="244"/>
      <c r="Z42" s="245" t="s">
        <v>2</v>
      </c>
      <c r="AA42" s="245"/>
      <c r="AB42" s="245"/>
      <c r="AC42" s="232">
        <v>1000000</v>
      </c>
      <c r="AD42" s="233"/>
      <c r="AE42" s="233"/>
      <c r="AF42" s="233"/>
      <c r="AG42" s="233"/>
      <c r="AH42" s="233"/>
      <c r="AI42" s="234"/>
      <c r="AJ42" s="72">
        <f>IF(AND(B42="",G42&lt;&gt;0),"日付未入力です",IF(V42&lt;&gt;0,ROUNDDOWN(V42*AC42,0),""))</f>
        <v>1000000</v>
      </c>
      <c r="AK42" s="73"/>
      <c r="AL42" s="73"/>
      <c r="AM42" s="73"/>
      <c r="AN42" s="73"/>
      <c r="AO42" s="73"/>
      <c r="AP42" s="73"/>
      <c r="AQ42" s="74"/>
    </row>
    <row r="43" spans="2:43" ht="12" customHeight="1">
      <c r="B43" s="214"/>
      <c r="C43" s="215"/>
      <c r="D43" s="215"/>
      <c r="E43" s="215"/>
      <c r="F43" s="215"/>
      <c r="G43" s="218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23"/>
      <c r="W43" s="224"/>
      <c r="X43" s="224"/>
      <c r="Y43" s="225"/>
      <c r="Z43" s="230"/>
      <c r="AA43" s="230"/>
      <c r="AB43" s="230"/>
      <c r="AC43" s="235"/>
      <c r="AD43" s="236"/>
      <c r="AE43" s="236"/>
      <c r="AF43" s="236"/>
      <c r="AG43" s="236"/>
      <c r="AH43" s="236"/>
      <c r="AI43" s="237"/>
      <c r="AJ43" s="88"/>
      <c r="AK43" s="89"/>
      <c r="AL43" s="89"/>
      <c r="AM43" s="89"/>
      <c r="AN43" s="89"/>
      <c r="AO43" s="89"/>
      <c r="AP43" s="89"/>
      <c r="AQ43" s="90"/>
    </row>
    <row r="44" spans="2:43" ht="12" customHeight="1">
      <c r="B44" s="212">
        <v>44316</v>
      </c>
      <c r="C44" s="213"/>
      <c r="D44" s="213"/>
      <c r="E44" s="213"/>
      <c r="F44" s="213"/>
      <c r="G44" s="216" t="s">
        <v>147</v>
      </c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20">
        <v>1</v>
      </c>
      <c r="W44" s="221"/>
      <c r="X44" s="221"/>
      <c r="Y44" s="222"/>
      <c r="Z44" s="226" t="s">
        <v>2</v>
      </c>
      <c r="AA44" s="227"/>
      <c r="AB44" s="228"/>
      <c r="AC44" s="232">
        <v>100000</v>
      </c>
      <c r="AD44" s="233"/>
      <c r="AE44" s="233"/>
      <c r="AF44" s="233"/>
      <c r="AG44" s="233"/>
      <c r="AH44" s="233"/>
      <c r="AI44" s="234"/>
      <c r="AJ44" s="72">
        <f t="shared" ref="AJ44" si="0">IF(AND(B44="",G44&lt;&gt;0),"日付未入力です",IF(V44&lt;&gt;0,ROUNDDOWN(V44*AC44,0),""))</f>
        <v>100000</v>
      </c>
      <c r="AK44" s="73"/>
      <c r="AL44" s="73"/>
      <c r="AM44" s="73"/>
      <c r="AN44" s="73"/>
      <c r="AO44" s="73"/>
      <c r="AP44" s="73"/>
      <c r="AQ44" s="74"/>
    </row>
    <row r="45" spans="2:43" ht="12" customHeight="1">
      <c r="B45" s="214"/>
      <c r="C45" s="215"/>
      <c r="D45" s="215"/>
      <c r="E45" s="215"/>
      <c r="F45" s="215"/>
      <c r="G45" s="218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3"/>
      <c r="W45" s="224"/>
      <c r="X45" s="224"/>
      <c r="Y45" s="225"/>
      <c r="Z45" s="229"/>
      <c r="AA45" s="230"/>
      <c r="AB45" s="231"/>
      <c r="AC45" s="235"/>
      <c r="AD45" s="236"/>
      <c r="AE45" s="236"/>
      <c r="AF45" s="236"/>
      <c r="AG45" s="236"/>
      <c r="AH45" s="236"/>
      <c r="AI45" s="237"/>
      <c r="AJ45" s="88"/>
      <c r="AK45" s="89"/>
      <c r="AL45" s="89"/>
      <c r="AM45" s="89"/>
      <c r="AN45" s="89"/>
      <c r="AO45" s="89"/>
      <c r="AP45" s="89"/>
      <c r="AQ45" s="90"/>
    </row>
    <row r="46" spans="2:43" ht="12" customHeight="1">
      <c r="B46" s="46"/>
      <c r="C46" s="47"/>
      <c r="D46" s="47"/>
      <c r="E46" s="47"/>
      <c r="F46" s="47"/>
      <c r="G46" s="20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54"/>
      <c r="W46" s="55"/>
      <c r="X46" s="55"/>
      <c r="Y46" s="56"/>
      <c r="Z46" s="60"/>
      <c r="AA46" s="61"/>
      <c r="AB46" s="62"/>
      <c r="AC46" s="66"/>
      <c r="AD46" s="67"/>
      <c r="AE46" s="67"/>
      <c r="AF46" s="67"/>
      <c r="AG46" s="67"/>
      <c r="AH46" s="67"/>
      <c r="AI46" s="68"/>
      <c r="AJ46" s="72" t="str">
        <f t="shared" ref="AJ46" si="1">IF(AND(B46="",G46&lt;&gt;0),"日付未入力です",IF(V46&lt;&gt;0,ROUNDDOWN(V46*AC46,0),""))</f>
        <v/>
      </c>
      <c r="AK46" s="73"/>
      <c r="AL46" s="73"/>
      <c r="AM46" s="73"/>
      <c r="AN46" s="73"/>
      <c r="AO46" s="73"/>
      <c r="AP46" s="73"/>
      <c r="AQ46" s="74"/>
    </row>
    <row r="47" spans="2:43" ht="12" customHeight="1">
      <c r="B47" s="78"/>
      <c r="C47" s="79"/>
      <c r="D47" s="79"/>
      <c r="E47" s="79"/>
      <c r="F47" s="79"/>
      <c r="G47" s="210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82"/>
      <c r="W47" s="83"/>
      <c r="X47" s="83"/>
      <c r="Y47" s="84"/>
      <c r="Z47" s="85"/>
      <c r="AA47" s="86"/>
      <c r="AB47" s="87"/>
      <c r="AC47" s="69"/>
      <c r="AD47" s="70"/>
      <c r="AE47" s="70"/>
      <c r="AF47" s="70"/>
      <c r="AG47" s="70"/>
      <c r="AH47" s="70"/>
      <c r="AI47" s="71"/>
      <c r="AJ47" s="88"/>
      <c r="AK47" s="89"/>
      <c r="AL47" s="89"/>
      <c r="AM47" s="89"/>
      <c r="AN47" s="89"/>
      <c r="AO47" s="89"/>
      <c r="AP47" s="89"/>
      <c r="AQ47" s="90"/>
    </row>
    <row r="48" spans="2:43" ht="12" customHeight="1">
      <c r="B48" s="46"/>
      <c r="C48" s="47"/>
      <c r="D48" s="47"/>
      <c r="E48" s="47"/>
      <c r="F48" s="47"/>
      <c r="G48" s="20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54"/>
      <c r="W48" s="55"/>
      <c r="X48" s="55"/>
      <c r="Y48" s="56"/>
      <c r="Z48" s="60"/>
      <c r="AA48" s="61"/>
      <c r="AB48" s="62"/>
      <c r="AC48" s="66"/>
      <c r="AD48" s="67"/>
      <c r="AE48" s="67"/>
      <c r="AF48" s="67"/>
      <c r="AG48" s="67"/>
      <c r="AH48" s="67"/>
      <c r="AI48" s="68"/>
      <c r="AJ48" s="72" t="str">
        <f t="shared" ref="AJ48" si="2">IF(AND(B48="",G48&lt;&gt;0),"日付未入力です",IF(V48&lt;&gt;0,ROUNDDOWN(V48*AC48,0),""))</f>
        <v/>
      </c>
      <c r="AK48" s="73"/>
      <c r="AL48" s="73"/>
      <c r="AM48" s="73"/>
      <c r="AN48" s="73"/>
      <c r="AO48" s="73"/>
      <c r="AP48" s="73"/>
      <c r="AQ48" s="74"/>
    </row>
    <row r="49" spans="2:43" ht="12" customHeight="1">
      <c r="B49" s="78"/>
      <c r="C49" s="79"/>
      <c r="D49" s="79"/>
      <c r="E49" s="79"/>
      <c r="F49" s="79"/>
      <c r="G49" s="210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82"/>
      <c r="W49" s="83"/>
      <c r="X49" s="83"/>
      <c r="Y49" s="84"/>
      <c r="Z49" s="85"/>
      <c r="AA49" s="86"/>
      <c r="AB49" s="87"/>
      <c r="AC49" s="69"/>
      <c r="AD49" s="70"/>
      <c r="AE49" s="70"/>
      <c r="AF49" s="70"/>
      <c r="AG49" s="70"/>
      <c r="AH49" s="70"/>
      <c r="AI49" s="71"/>
      <c r="AJ49" s="88"/>
      <c r="AK49" s="89"/>
      <c r="AL49" s="89"/>
      <c r="AM49" s="89"/>
      <c r="AN49" s="89"/>
      <c r="AO49" s="89"/>
      <c r="AP49" s="89"/>
      <c r="AQ49" s="90"/>
    </row>
    <row r="50" spans="2:43" ht="12" customHeight="1">
      <c r="B50" s="46"/>
      <c r="C50" s="47"/>
      <c r="D50" s="47"/>
      <c r="E50" s="47"/>
      <c r="F50" s="47"/>
      <c r="G50" s="206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54"/>
      <c r="W50" s="55"/>
      <c r="X50" s="55"/>
      <c r="Y50" s="56"/>
      <c r="Z50" s="60"/>
      <c r="AA50" s="61"/>
      <c r="AB50" s="62"/>
      <c r="AC50" s="66"/>
      <c r="AD50" s="67"/>
      <c r="AE50" s="67"/>
      <c r="AF50" s="67"/>
      <c r="AG50" s="67"/>
      <c r="AH50" s="67"/>
      <c r="AI50" s="68"/>
      <c r="AJ50" s="72" t="str">
        <f t="shared" ref="AJ50" si="3">IF(AND(B50="",G50&lt;&gt;0),"日付未入力です",IF(V50&lt;&gt;0,ROUNDDOWN(V50*AC50,0),""))</f>
        <v/>
      </c>
      <c r="AK50" s="73"/>
      <c r="AL50" s="73"/>
      <c r="AM50" s="73"/>
      <c r="AN50" s="73"/>
      <c r="AO50" s="73"/>
      <c r="AP50" s="73"/>
      <c r="AQ50" s="74"/>
    </row>
    <row r="51" spans="2:43" ht="12" customHeight="1">
      <c r="B51" s="78"/>
      <c r="C51" s="79"/>
      <c r="D51" s="79"/>
      <c r="E51" s="79"/>
      <c r="F51" s="79"/>
      <c r="G51" s="210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82"/>
      <c r="W51" s="83"/>
      <c r="X51" s="83"/>
      <c r="Y51" s="84"/>
      <c r="Z51" s="85"/>
      <c r="AA51" s="86"/>
      <c r="AB51" s="87"/>
      <c r="AC51" s="69"/>
      <c r="AD51" s="70"/>
      <c r="AE51" s="70"/>
      <c r="AF51" s="70"/>
      <c r="AG51" s="70"/>
      <c r="AH51" s="70"/>
      <c r="AI51" s="71"/>
      <c r="AJ51" s="88"/>
      <c r="AK51" s="89"/>
      <c r="AL51" s="89"/>
      <c r="AM51" s="89"/>
      <c r="AN51" s="89"/>
      <c r="AO51" s="89"/>
      <c r="AP51" s="89"/>
      <c r="AQ51" s="90"/>
    </row>
    <row r="52" spans="2:43" ht="12" customHeight="1">
      <c r="B52" s="46"/>
      <c r="C52" s="47"/>
      <c r="D52" s="47"/>
      <c r="E52" s="47"/>
      <c r="F52" s="47"/>
      <c r="G52" s="206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54"/>
      <c r="W52" s="55"/>
      <c r="X52" s="55"/>
      <c r="Y52" s="56"/>
      <c r="Z52" s="60"/>
      <c r="AA52" s="61"/>
      <c r="AB52" s="62"/>
      <c r="AC52" s="66"/>
      <c r="AD52" s="67"/>
      <c r="AE52" s="67"/>
      <c r="AF52" s="67"/>
      <c r="AG52" s="67"/>
      <c r="AH52" s="67"/>
      <c r="AI52" s="68"/>
      <c r="AJ52" s="72" t="str">
        <f t="shared" ref="AJ52" si="4">IF(AND(B52="",G52&lt;&gt;0),"日付未入力です",IF(V52&lt;&gt;0,ROUNDDOWN(V52*AC52,0),""))</f>
        <v/>
      </c>
      <c r="AK52" s="73"/>
      <c r="AL52" s="73"/>
      <c r="AM52" s="73"/>
      <c r="AN52" s="73"/>
      <c r="AO52" s="73"/>
      <c r="AP52" s="73"/>
      <c r="AQ52" s="74"/>
    </row>
    <row r="53" spans="2:43" ht="12" customHeight="1">
      <c r="B53" s="78"/>
      <c r="C53" s="79"/>
      <c r="D53" s="79"/>
      <c r="E53" s="79"/>
      <c r="F53" s="79"/>
      <c r="G53" s="210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82"/>
      <c r="W53" s="83"/>
      <c r="X53" s="83"/>
      <c r="Y53" s="84"/>
      <c r="Z53" s="85"/>
      <c r="AA53" s="86"/>
      <c r="AB53" s="87"/>
      <c r="AC53" s="69"/>
      <c r="AD53" s="70"/>
      <c r="AE53" s="70"/>
      <c r="AF53" s="70"/>
      <c r="AG53" s="70"/>
      <c r="AH53" s="70"/>
      <c r="AI53" s="71"/>
      <c r="AJ53" s="88"/>
      <c r="AK53" s="89"/>
      <c r="AL53" s="89"/>
      <c r="AM53" s="89"/>
      <c r="AN53" s="89"/>
      <c r="AO53" s="89"/>
      <c r="AP53" s="89"/>
      <c r="AQ53" s="90"/>
    </row>
    <row r="54" spans="2:43" ht="12" customHeight="1">
      <c r="B54" s="46"/>
      <c r="C54" s="47"/>
      <c r="D54" s="47"/>
      <c r="E54" s="47"/>
      <c r="F54" s="47"/>
      <c r="G54" s="206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54"/>
      <c r="W54" s="55"/>
      <c r="X54" s="55"/>
      <c r="Y54" s="56"/>
      <c r="Z54" s="60"/>
      <c r="AA54" s="61"/>
      <c r="AB54" s="62"/>
      <c r="AC54" s="66"/>
      <c r="AD54" s="67"/>
      <c r="AE54" s="67"/>
      <c r="AF54" s="67"/>
      <c r="AG54" s="67"/>
      <c r="AH54" s="67"/>
      <c r="AI54" s="68"/>
      <c r="AJ54" s="72" t="str">
        <f t="shared" ref="AJ54" si="5">IF(AND(B54="",G54&lt;&gt;0),"日付未入力です",IF(V54&lt;&gt;0,ROUNDDOWN(V54*AC54,0),""))</f>
        <v/>
      </c>
      <c r="AK54" s="73"/>
      <c r="AL54" s="73"/>
      <c r="AM54" s="73"/>
      <c r="AN54" s="73"/>
      <c r="AO54" s="73"/>
      <c r="AP54" s="73"/>
      <c r="AQ54" s="74"/>
    </row>
    <row r="55" spans="2:43" ht="12" customHeight="1">
      <c r="B55" s="78"/>
      <c r="C55" s="79"/>
      <c r="D55" s="79"/>
      <c r="E55" s="79"/>
      <c r="F55" s="79"/>
      <c r="G55" s="210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82"/>
      <c r="W55" s="83"/>
      <c r="X55" s="83"/>
      <c r="Y55" s="84"/>
      <c r="Z55" s="85"/>
      <c r="AA55" s="86"/>
      <c r="AB55" s="87"/>
      <c r="AC55" s="69"/>
      <c r="AD55" s="70"/>
      <c r="AE55" s="70"/>
      <c r="AF55" s="70"/>
      <c r="AG55" s="70"/>
      <c r="AH55" s="70"/>
      <c r="AI55" s="71"/>
      <c r="AJ55" s="88"/>
      <c r="AK55" s="89"/>
      <c r="AL55" s="89"/>
      <c r="AM55" s="89"/>
      <c r="AN55" s="89"/>
      <c r="AO55" s="89"/>
      <c r="AP55" s="89"/>
      <c r="AQ55" s="90"/>
    </row>
    <row r="56" spans="2:43" ht="12" customHeight="1">
      <c r="B56" s="46"/>
      <c r="C56" s="47"/>
      <c r="D56" s="47"/>
      <c r="E56" s="47"/>
      <c r="F56" s="47"/>
      <c r="G56" s="206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54"/>
      <c r="W56" s="55"/>
      <c r="X56" s="55"/>
      <c r="Y56" s="56"/>
      <c r="Z56" s="60"/>
      <c r="AA56" s="61"/>
      <c r="AB56" s="62"/>
      <c r="AC56" s="66"/>
      <c r="AD56" s="67"/>
      <c r="AE56" s="67"/>
      <c r="AF56" s="67"/>
      <c r="AG56" s="67"/>
      <c r="AH56" s="67"/>
      <c r="AI56" s="68"/>
      <c r="AJ56" s="72" t="str">
        <f t="shared" ref="AJ56" si="6">IF(AND(B56="",G56&lt;&gt;0),"日付未入力です",IF(V56&lt;&gt;0,ROUNDDOWN(V56*AC56,0),""))</f>
        <v/>
      </c>
      <c r="AK56" s="73"/>
      <c r="AL56" s="73"/>
      <c r="AM56" s="73"/>
      <c r="AN56" s="73"/>
      <c r="AO56" s="73"/>
      <c r="AP56" s="73"/>
      <c r="AQ56" s="74"/>
    </row>
    <row r="57" spans="2:43" ht="12" customHeight="1">
      <c r="B57" s="78"/>
      <c r="C57" s="79"/>
      <c r="D57" s="79"/>
      <c r="E57" s="79"/>
      <c r="F57" s="79"/>
      <c r="G57" s="210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82"/>
      <c r="W57" s="83"/>
      <c r="X57" s="83"/>
      <c r="Y57" s="84"/>
      <c r="Z57" s="85"/>
      <c r="AA57" s="86"/>
      <c r="AB57" s="87"/>
      <c r="AC57" s="69"/>
      <c r="AD57" s="70"/>
      <c r="AE57" s="70"/>
      <c r="AF57" s="70"/>
      <c r="AG57" s="70"/>
      <c r="AH57" s="70"/>
      <c r="AI57" s="71"/>
      <c r="AJ57" s="88"/>
      <c r="AK57" s="89"/>
      <c r="AL57" s="89"/>
      <c r="AM57" s="89"/>
      <c r="AN57" s="89"/>
      <c r="AO57" s="89"/>
      <c r="AP57" s="89"/>
      <c r="AQ57" s="90"/>
    </row>
    <row r="58" spans="2:43" ht="12" customHeight="1">
      <c r="B58" s="46"/>
      <c r="C58" s="47"/>
      <c r="D58" s="47"/>
      <c r="E58" s="47"/>
      <c r="F58" s="47"/>
      <c r="G58" s="206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54"/>
      <c r="W58" s="55"/>
      <c r="X58" s="55"/>
      <c r="Y58" s="56"/>
      <c r="Z58" s="60"/>
      <c r="AA58" s="61"/>
      <c r="AB58" s="62"/>
      <c r="AC58" s="66"/>
      <c r="AD58" s="67"/>
      <c r="AE58" s="67"/>
      <c r="AF58" s="67"/>
      <c r="AG58" s="67"/>
      <c r="AH58" s="67"/>
      <c r="AI58" s="68"/>
      <c r="AJ58" s="72" t="str">
        <f t="shared" ref="AJ58" si="7">IF(AND(B58="",G58&lt;&gt;0),"日付未入力です",IF(V58&lt;&gt;0,ROUNDDOWN(V58*AC58,0),""))</f>
        <v/>
      </c>
      <c r="AK58" s="73"/>
      <c r="AL58" s="73"/>
      <c r="AM58" s="73"/>
      <c r="AN58" s="73"/>
      <c r="AO58" s="73"/>
      <c r="AP58" s="73"/>
      <c r="AQ58" s="74"/>
    </row>
    <row r="59" spans="2:43" ht="12" customHeight="1">
      <c r="B59" s="78"/>
      <c r="C59" s="79"/>
      <c r="D59" s="79"/>
      <c r="E59" s="79"/>
      <c r="F59" s="79"/>
      <c r="G59" s="210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82"/>
      <c r="W59" s="83"/>
      <c r="X59" s="83"/>
      <c r="Y59" s="84"/>
      <c r="Z59" s="85"/>
      <c r="AA59" s="86"/>
      <c r="AB59" s="87"/>
      <c r="AC59" s="69"/>
      <c r="AD59" s="70"/>
      <c r="AE59" s="70"/>
      <c r="AF59" s="70"/>
      <c r="AG59" s="70"/>
      <c r="AH59" s="70"/>
      <c r="AI59" s="71"/>
      <c r="AJ59" s="88"/>
      <c r="AK59" s="89"/>
      <c r="AL59" s="89"/>
      <c r="AM59" s="89"/>
      <c r="AN59" s="89"/>
      <c r="AO59" s="89"/>
      <c r="AP59" s="89"/>
      <c r="AQ59" s="90"/>
    </row>
    <row r="60" spans="2:43" ht="12" customHeight="1">
      <c r="B60" s="46"/>
      <c r="C60" s="47"/>
      <c r="D60" s="47"/>
      <c r="E60" s="47"/>
      <c r="F60" s="47"/>
      <c r="G60" s="206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54"/>
      <c r="W60" s="55"/>
      <c r="X60" s="55"/>
      <c r="Y60" s="56"/>
      <c r="Z60" s="60"/>
      <c r="AA60" s="61"/>
      <c r="AB60" s="62"/>
      <c r="AC60" s="66"/>
      <c r="AD60" s="67"/>
      <c r="AE60" s="67"/>
      <c r="AF60" s="67"/>
      <c r="AG60" s="67"/>
      <c r="AH60" s="67"/>
      <c r="AI60" s="68"/>
      <c r="AJ60" s="72" t="str">
        <f t="shared" ref="AJ60" si="8">IF(AND(B60="",G60&lt;&gt;0),"日付未入力です",IF(V60&lt;&gt;0,ROUNDDOWN(V60*AC60,0),""))</f>
        <v/>
      </c>
      <c r="AK60" s="73"/>
      <c r="AL60" s="73"/>
      <c r="AM60" s="73"/>
      <c r="AN60" s="73"/>
      <c r="AO60" s="73"/>
      <c r="AP60" s="73"/>
      <c r="AQ60" s="74"/>
    </row>
    <row r="61" spans="2:43" ht="12" customHeight="1">
      <c r="B61" s="78"/>
      <c r="C61" s="79"/>
      <c r="D61" s="79"/>
      <c r="E61" s="79"/>
      <c r="F61" s="79"/>
      <c r="G61" s="210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82"/>
      <c r="W61" s="83"/>
      <c r="X61" s="83"/>
      <c r="Y61" s="84"/>
      <c r="Z61" s="85"/>
      <c r="AA61" s="86"/>
      <c r="AB61" s="87"/>
      <c r="AC61" s="69"/>
      <c r="AD61" s="70"/>
      <c r="AE61" s="70"/>
      <c r="AF61" s="70"/>
      <c r="AG61" s="70"/>
      <c r="AH61" s="70"/>
      <c r="AI61" s="71"/>
      <c r="AJ61" s="88"/>
      <c r="AK61" s="89"/>
      <c r="AL61" s="89"/>
      <c r="AM61" s="89"/>
      <c r="AN61" s="89"/>
      <c r="AO61" s="89"/>
      <c r="AP61" s="89"/>
      <c r="AQ61" s="90"/>
    </row>
    <row r="62" spans="2:43" ht="12" customHeight="1">
      <c r="B62" s="46"/>
      <c r="C62" s="47"/>
      <c r="D62" s="47"/>
      <c r="E62" s="47"/>
      <c r="F62" s="47"/>
      <c r="G62" s="206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54"/>
      <c r="W62" s="55"/>
      <c r="X62" s="55"/>
      <c r="Y62" s="56"/>
      <c r="Z62" s="60"/>
      <c r="AA62" s="61"/>
      <c r="AB62" s="62"/>
      <c r="AC62" s="66"/>
      <c r="AD62" s="67"/>
      <c r="AE62" s="67"/>
      <c r="AF62" s="67"/>
      <c r="AG62" s="67"/>
      <c r="AH62" s="67"/>
      <c r="AI62" s="68"/>
      <c r="AJ62" s="72" t="str">
        <f t="shared" ref="AJ62" si="9">IF(AND(B62="",G62&lt;&gt;0),"日付未入力です",IF(V62&lt;&gt;0,ROUNDDOWN(V62*AC62,0),""))</f>
        <v/>
      </c>
      <c r="AK62" s="73"/>
      <c r="AL62" s="73"/>
      <c r="AM62" s="73"/>
      <c r="AN62" s="73"/>
      <c r="AO62" s="73"/>
      <c r="AP62" s="73"/>
      <c r="AQ62" s="74"/>
    </row>
    <row r="63" spans="2:43" ht="12.6" customHeight="1" thickBot="1">
      <c r="B63" s="48"/>
      <c r="C63" s="49"/>
      <c r="D63" s="49"/>
      <c r="E63" s="49"/>
      <c r="F63" s="49"/>
      <c r="G63" s="208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57"/>
      <c r="W63" s="58"/>
      <c r="X63" s="58"/>
      <c r="Y63" s="59"/>
      <c r="Z63" s="63"/>
      <c r="AA63" s="64"/>
      <c r="AB63" s="65"/>
      <c r="AC63" s="69"/>
      <c r="AD63" s="70"/>
      <c r="AE63" s="70"/>
      <c r="AF63" s="70"/>
      <c r="AG63" s="70"/>
      <c r="AH63" s="70"/>
      <c r="AI63" s="71"/>
      <c r="AJ63" s="75"/>
      <c r="AK63" s="76"/>
      <c r="AL63" s="76"/>
      <c r="AM63" s="76"/>
      <c r="AN63" s="76"/>
      <c r="AO63" s="76"/>
      <c r="AP63" s="76"/>
      <c r="AQ63" s="77"/>
    </row>
    <row r="64" spans="2:43" ht="12.6" thickTop="1">
      <c r="B64" s="35" t="s">
        <v>79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  <c r="AJ64" s="41">
        <f>IF(SUM(AJ42:AQ63)=0,"",SUM(AJ42:AQ63))</f>
        <v>1100000</v>
      </c>
      <c r="AK64" s="41"/>
      <c r="AL64" s="41"/>
      <c r="AM64" s="41"/>
      <c r="AN64" s="41"/>
      <c r="AO64" s="41"/>
      <c r="AP64" s="41"/>
      <c r="AQ64" s="42"/>
    </row>
    <row r="65" spans="2:43" ht="12.6" thickBo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0"/>
      <c r="AJ65" s="43"/>
      <c r="AK65" s="43"/>
      <c r="AL65" s="43"/>
      <c r="AM65" s="43"/>
      <c r="AN65" s="43"/>
      <c r="AO65" s="43"/>
      <c r="AP65" s="43"/>
      <c r="AQ65" s="44"/>
    </row>
    <row r="66" spans="2:4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45" t="s">
        <v>159</v>
      </c>
      <c r="AK68" s="45"/>
      <c r="AL68" s="45"/>
      <c r="AM68" s="45"/>
      <c r="AN68" s="45"/>
      <c r="AO68" s="45"/>
      <c r="AP68" s="45"/>
      <c r="AQ68" s="4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TrVZIconDiJNcdfqmJYdIY+S4LdbRSru+ga1c6iZt9ACRQlgNEgUjuntAJtmDwzRXPj5n9nNWWJ29kYJIJFFgQ==" saltValue="gIuaesjSYCg7YIm3hP+Ukw==" spinCount="100000" sheet="1" objects="1" scenarios="1"/>
  <mergeCells count="121">
    <mergeCell ref="B12:H13"/>
    <mergeCell ref="I12:M13"/>
    <mergeCell ref="N12:V13"/>
    <mergeCell ref="B8:H9"/>
    <mergeCell ref="I8:V9"/>
    <mergeCell ref="W8:AC9"/>
    <mergeCell ref="AD8:AQ9"/>
    <mergeCell ref="B10:H11"/>
    <mergeCell ref="I10:AQ11"/>
    <mergeCell ref="B1:K2"/>
    <mergeCell ref="L1:M2"/>
    <mergeCell ref="AF1:AI2"/>
    <mergeCell ref="AJ1:AQ2"/>
    <mergeCell ref="P3:AC5"/>
    <mergeCell ref="B5:M5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I20:AQ21"/>
    <mergeCell ref="B24:H27"/>
    <mergeCell ref="I24:W25"/>
    <mergeCell ref="X24:AG25"/>
    <mergeCell ref="I26:W27"/>
    <mergeCell ref="X26:AG27"/>
    <mergeCell ref="B34:I35"/>
    <mergeCell ref="J34:V35"/>
    <mergeCell ref="W34:AD35"/>
    <mergeCell ref="AE34:AF35"/>
    <mergeCell ref="AG34:AH35"/>
    <mergeCell ref="AI34:AQ35"/>
    <mergeCell ref="B36:V37"/>
    <mergeCell ref="W36:AQ37"/>
    <mergeCell ref="B39:F39"/>
    <mergeCell ref="B40:F41"/>
    <mergeCell ref="G40:U41"/>
    <mergeCell ref="V40:Y41"/>
    <mergeCell ref="Z40:AB41"/>
    <mergeCell ref="AC40:AI41"/>
    <mergeCell ref="AJ40:AQ41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</mergeCells>
  <phoneticPr fontId="14"/>
  <conditionalFormatting sqref="W36:AQ37">
    <cfRule type="cellIs" dxfId="0" priority="1" operator="equal">
      <formula>"担当者名を入力してください"</formula>
    </cfRule>
  </conditionalFormatting>
  <dataValidations count="6">
    <dataValidation showInputMessage="1" showErrorMessage="1" sqref="B42:F43" xr:uid="{8BE74F65-B5FC-42FB-8100-3A208675C2F2}"/>
    <dataValidation type="list" allowBlank="1" showInputMessage="1" showErrorMessage="1" sqref="I30:N31" xr:uid="{9A492CB5-5402-4740-B44B-5490BB38342E}">
      <formula1>"普通,当座"</formula1>
    </dataValidation>
    <dataValidation type="list" allowBlank="1" showInputMessage="1" showErrorMessage="1" sqref="AE34:AF35" xr:uid="{632B3ECE-C48E-4F3D-A6CA-3EED6AD5E767}">
      <formula1>"10,8,0"</formula1>
    </dataValidation>
    <dataValidation type="list" allowBlank="1" showInputMessage="1" showErrorMessage="1" sqref="X26:AG27" xr:uid="{4EC474D6-727B-4B99-9CB4-3FEA10188B98}">
      <formula1>"本店,支店"</formula1>
    </dataValidation>
    <dataValidation imeMode="halfKatakana" allowBlank="1" showInputMessage="1" showErrorMessage="1" sqref="I28:AG29" xr:uid="{9280E34D-3CE6-44FC-AE0B-7641088ACFFA}"/>
    <dataValidation imeMode="disabled" allowBlank="1" showInputMessage="1" showErrorMessage="1" sqref="V42:Y63 N12:V13 V30:AG31 F22:Q23 V22:AG23" xr:uid="{82DF6F36-C517-4F01-B022-D2E28C395F48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35CF57-20CE-40E0-ADA9-05E8448C6F3B}">
          <x14:formula1>
            <xm:f>部門リスト!$A$2:$A$9</xm:f>
          </x14:formula1>
          <xm:sqref>B1:K2</xm:sqref>
        </x14:dataValidation>
        <x14:dataValidation type="list" allowBlank="1" showInputMessage="1" showErrorMessage="1" xr:uid="{B0225B88-4852-4EB5-BE91-75ECC5B4A340}">
          <x14:formula1>
            <xm:f>リスト!$L$2:$L$12</xm:f>
          </x14:formula1>
          <xm:sqref>X24:AG25</xm:sqref>
        </x14:dataValidation>
        <x14:dataValidation type="list" allowBlank="1" showInputMessage="1" showErrorMessage="1" xr:uid="{0CBD639E-7531-4F11-A838-5346CF51D4DD}">
          <x14:formula1>
            <xm:f>OFFSET(部門リスト!$A$2,MATCH($B$1,部門リスト!$A$2:$A$9,0)-1,1,1,COUNTA(OFFSET(部門リスト!$A$2,MATCH($B$1,部門リスト!$A$2:$A$9,0)-1,1,1,14)))</xm:f>
          </x14:formula1>
          <xm:sqref>I8:V9</xm:sqref>
        </x14:dataValidation>
        <x14:dataValidation type="list" allowBlank="1" showInputMessage="1" showErrorMessage="1" xr:uid="{88013F5E-44BF-4622-AE8F-15D4EB093688}">
          <x14:formula1>
            <xm:f>リスト!$J$2:$J$40</xm:f>
          </x14:formula1>
          <xm:sqref>Z42:AB63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40"/>
  <sheetViews>
    <sheetView workbookViewId="0">
      <selection activeCell="V22" sqref="V22:AG23"/>
    </sheetView>
  </sheetViews>
  <sheetFormatPr defaultRowHeight="12"/>
  <cols>
    <col min="1" max="1" width="2.5546875" style="9" bestFit="1" customWidth="1"/>
    <col min="2" max="2" width="38.44140625" style="9" bestFit="1" customWidth="1"/>
    <col min="3" max="3" width="11.88671875" style="9" customWidth="1"/>
    <col min="4" max="4" width="8.88671875" style="9"/>
    <col min="5" max="5" width="21.5546875" style="9" customWidth="1"/>
    <col min="6" max="6" width="18.88671875" style="9" customWidth="1"/>
    <col min="7" max="16384" width="8.88671875" style="9"/>
  </cols>
  <sheetData>
    <row r="1" spans="1:12">
      <c r="B1" s="9" t="s">
        <v>70</v>
      </c>
      <c r="C1" s="9" t="s">
        <v>80</v>
      </c>
    </row>
    <row r="2" spans="1:12">
      <c r="A2" s="9">
        <v>1</v>
      </c>
      <c r="B2" s="9" t="s">
        <v>81</v>
      </c>
      <c r="C2" s="9" t="s">
        <v>55</v>
      </c>
      <c r="E2" s="9" t="s">
        <v>95</v>
      </c>
      <c r="F2" s="9" t="s">
        <v>81</v>
      </c>
      <c r="J2" s="1" t="s">
        <v>2</v>
      </c>
      <c r="L2" s="9" t="s">
        <v>112</v>
      </c>
    </row>
    <row r="3" spans="1:12">
      <c r="A3" s="9">
        <v>2</v>
      </c>
      <c r="B3" s="9" t="s">
        <v>82</v>
      </c>
      <c r="C3" s="9" t="s">
        <v>83</v>
      </c>
      <c r="E3" s="9" t="s">
        <v>96</v>
      </c>
      <c r="F3" s="9" t="s">
        <v>81</v>
      </c>
      <c r="J3" s="1" t="s">
        <v>3</v>
      </c>
      <c r="L3" s="9" t="s">
        <v>113</v>
      </c>
    </row>
    <row r="4" spans="1:12">
      <c r="A4" s="9">
        <v>3</v>
      </c>
      <c r="B4" s="9" t="s">
        <v>84</v>
      </c>
      <c r="C4" s="9" t="s">
        <v>54</v>
      </c>
      <c r="E4" s="9" t="s">
        <v>97</v>
      </c>
      <c r="F4" s="9" t="s">
        <v>81</v>
      </c>
      <c r="J4" s="1" t="s">
        <v>4</v>
      </c>
      <c r="L4" s="9" t="s">
        <v>114</v>
      </c>
    </row>
    <row r="5" spans="1:12">
      <c r="A5" s="9">
        <v>4</v>
      </c>
      <c r="B5" s="9" t="s">
        <v>85</v>
      </c>
      <c r="C5" s="9" t="s">
        <v>86</v>
      </c>
      <c r="E5" s="9" t="s">
        <v>98</v>
      </c>
      <c r="F5" s="9" t="s">
        <v>81</v>
      </c>
      <c r="J5" s="1"/>
      <c r="L5" s="9" t="s">
        <v>115</v>
      </c>
    </row>
    <row r="6" spans="1:12">
      <c r="A6" s="9">
        <v>5</v>
      </c>
      <c r="B6" s="9" t="s">
        <v>87</v>
      </c>
      <c r="C6" s="9" t="s">
        <v>88</v>
      </c>
      <c r="E6" s="9" t="s">
        <v>99</v>
      </c>
      <c r="F6" s="9" t="s">
        <v>81</v>
      </c>
      <c r="J6" s="1" t="s">
        <v>5</v>
      </c>
      <c r="L6" s="9" t="s">
        <v>116</v>
      </c>
    </row>
    <row r="7" spans="1:12">
      <c r="A7" s="9">
        <v>6</v>
      </c>
      <c r="B7" s="9" t="s">
        <v>89</v>
      </c>
      <c r="C7" s="9" t="s">
        <v>90</v>
      </c>
      <c r="E7" s="9" t="s">
        <v>100</v>
      </c>
      <c r="F7" s="9" t="s">
        <v>81</v>
      </c>
      <c r="J7" s="1" t="s">
        <v>6</v>
      </c>
      <c r="L7" s="9" t="s">
        <v>117</v>
      </c>
    </row>
    <row r="8" spans="1:12">
      <c r="A8" s="9">
        <v>7</v>
      </c>
      <c r="B8" s="9" t="s">
        <v>91</v>
      </c>
      <c r="C8" s="9" t="s">
        <v>92</v>
      </c>
      <c r="E8" s="9" t="s">
        <v>101</v>
      </c>
      <c r="F8" s="9" t="s">
        <v>81</v>
      </c>
      <c r="J8" s="1" t="s">
        <v>7</v>
      </c>
      <c r="L8" s="9" t="s">
        <v>118</v>
      </c>
    </row>
    <row r="9" spans="1:12">
      <c r="A9" s="9">
        <v>9</v>
      </c>
      <c r="B9" s="9" t="s">
        <v>93</v>
      </c>
      <c r="C9" s="9" t="s">
        <v>94</v>
      </c>
      <c r="E9" s="9" t="s">
        <v>102</v>
      </c>
      <c r="F9" s="9" t="s">
        <v>81</v>
      </c>
      <c r="J9" s="1" t="s">
        <v>8</v>
      </c>
      <c r="L9" s="9" t="s">
        <v>119</v>
      </c>
    </row>
    <row r="10" spans="1:12">
      <c r="E10" s="9" t="s">
        <v>103</v>
      </c>
      <c r="F10" s="9" t="s">
        <v>81</v>
      </c>
      <c r="J10" s="1"/>
      <c r="L10" s="9" t="s">
        <v>120</v>
      </c>
    </row>
    <row r="11" spans="1:12">
      <c r="E11" s="9" t="s">
        <v>104</v>
      </c>
      <c r="F11" s="9" t="s">
        <v>81</v>
      </c>
      <c r="J11" s="1" t="s">
        <v>9</v>
      </c>
      <c r="L11" s="9" t="s">
        <v>121</v>
      </c>
    </row>
    <row r="12" spans="1:12">
      <c r="E12" s="9" t="s">
        <v>105</v>
      </c>
      <c r="F12" s="9" t="s">
        <v>81</v>
      </c>
      <c r="J12" s="1" t="s">
        <v>10</v>
      </c>
      <c r="L12" s="9" t="s">
        <v>122</v>
      </c>
    </row>
    <row r="13" spans="1:12">
      <c r="E13" s="9" t="s">
        <v>106</v>
      </c>
      <c r="F13" s="9" t="s">
        <v>81</v>
      </c>
      <c r="J13" s="1" t="s">
        <v>11</v>
      </c>
    </row>
    <row r="14" spans="1:12">
      <c r="E14" s="9" t="s">
        <v>107</v>
      </c>
      <c r="F14" s="9" t="s">
        <v>81</v>
      </c>
      <c r="J14" s="1" t="s">
        <v>12</v>
      </c>
    </row>
    <row r="15" spans="1:12">
      <c r="E15" s="9" t="s">
        <v>108</v>
      </c>
      <c r="F15" s="9" t="s">
        <v>81</v>
      </c>
      <c r="J15" s="1" t="s">
        <v>1</v>
      </c>
    </row>
    <row r="16" spans="1:12">
      <c r="E16" s="9" t="s">
        <v>124</v>
      </c>
      <c r="F16" s="9" t="s">
        <v>85</v>
      </c>
      <c r="J16" s="1" t="s">
        <v>13</v>
      </c>
    </row>
    <row r="17" spans="5:10">
      <c r="E17" s="9" t="s">
        <v>125</v>
      </c>
      <c r="F17" s="9" t="s">
        <v>85</v>
      </c>
      <c r="J17" s="1" t="s">
        <v>0</v>
      </c>
    </row>
    <row r="18" spans="5:10">
      <c r="E18" s="9" t="s">
        <v>126</v>
      </c>
      <c r="F18" s="9" t="s">
        <v>85</v>
      </c>
      <c r="J18" s="1"/>
    </row>
    <row r="19" spans="5:10">
      <c r="E19" s="9" t="s">
        <v>127</v>
      </c>
      <c r="F19" s="9" t="s">
        <v>85</v>
      </c>
      <c r="J19" s="1" t="s">
        <v>14</v>
      </c>
    </row>
    <row r="20" spans="5:10">
      <c r="E20" t="s">
        <v>138</v>
      </c>
      <c r="F20" t="s">
        <v>130</v>
      </c>
      <c r="J20" s="1" t="s">
        <v>15</v>
      </c>
    </row>
    <row r="21" spans="5:10">
      <c r="E21" t="s">
        <v>139</v>
      </c>
      <c r="F21" t="s">
        <v>130</v>
      </c>
      <c r="J21" s="1" t="s">
        <v>16</v>
      </c>
    </row>
    <row r="22" spans="5:10">
      <c r="E22" t="s">
        <v>136</v>
      </c>
      <c r="F22" t="s">
        <v>129</v>
      </c>
      <c r="J22" s="1" t="s">
        <v>17</v>
      </c>
    </row>
    <row r="23" spans="5:10">
      <c r="E23" t="s">
        <v>137</v>
      </c>
      <c r="F23" t="s">
        <v>129</v>
      </c>
      <c r="J23" s="1" t="s">
        <v>18</v>
      </c>
    </row>
    <row r="24" spans="5:10">
      <c r="J24" s="1" t="s">
        <v>19</v>
      </c>
    </row>
    <row r="25" spans="5:10">
      <c r="J25" s="1" t="s">
        <v>20</v>
      </c>
    </row>
    <row r="26" spans="5:10">
      <c r="J26" s="1" t="s">
        <v>21</v>
      </c>
    </row>
    <row r="27" spans="5:10">
      <c r="J27" s="1" t="s">
        <v>22</v>
      </c>
    </row>
    <row r="28" spans="5:10">
      <c r="J28" s="1" t="s">
        <v>23</v>
      </c>
    </row>
    <row r="29" spans="5:10">
      <c r="J29" s="1" t="s">
        <v>24</v>
      </c>
    </row>
    <row r="30" spans="5:10">
      <c r="J30" s="1" t="s">
        <v>25</v>
      </c>
    </row>
    <row r="31" spans="5:10">
      <c r="J31" s="1" t="s">
        <v>26</v>
      </c>
    </row>
    <row r="32" spans="5:10">
      <c r="J32" s="1" t="s">
        <v>27</v>
      </c>
    </row>
    <row r="33" spans="10:10">
      <c r="J33" s="1"/>
    </row>
    <row r="34" spans="10:10">
      <c r="J34" s="1" t="s">
        <v>28</v>
      </c>
    </row>
    <row r="35" spans="10:10">
      <c r="J35" s="1" t="s">
        <v>29</v>
      </c>
    </row>
    <row r="36" spans="10:10">
      <c r="J36" s="1" t="s">
        <v>30</v>
      </c>
    </row>
    <row r="37" spans="10:10">
      <c r="J37" s="1" t="s">
        <v>31</v>
      </c>
    </row>
    <row r="38" spans="10:10">
      <c r="J38" s="1" t="s">
        <v>32</v>
      </c>
    </row>
    <row r="39" spans="10:10">
      <c r="J39" s="1"/>
    </row>
    <row r="40" spans="10:10">
      <c r="J40" s="1" t="s">
        <v>47</v>
      </c>
    </row>
  </sheetData>
  <sheetProtection sheet="1" objects="1" scenarios="1"/>
  <phoneticPr fontId="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Y9"/>
  <sheetViews>
    <sheetView topLeftCell="E1" workbookViewId="0">
      <selection activeCell="Y2" sqref="Y2"/>
    </sheetView>
  </sheetViews>
  <sheetFormatPr defaultRowHeight="12"/>
  <cols>
    <col min="1" max="1" width="22.77734375" customWidth="1"/>
    <col min="2" max="25" width="9.5546875" customWidth="1"/>
  </cols>
  <sheetData>
    <row r="2" spans="1:25">
      <c r="A2" t="s">
        <v>128</v>
      </c>
      <c r="B2" s="9" t="s">
        <v>183</v>
      </c>
      <c r="C2" s="9" t="s">
        <v>184</v>
      </c>
      <c r="D2" s="9" t="s">
        <v>185</v>
      </c>
      <c r="E2" s="9" t="s">
        <v>186</v>
      </c>
      <c r="F2" s="9" t="s">
        <v>187</v>
      </c>
      <c r="G2" s="9" t="s">
        <v>188</v>
      </c>
      <c r="H2" s="9" t="s">
        <v>194</v>
      </c>
      <c r="I2" s="9" t="s">
        <v>198</v>
      </c>
      <c r="J2" s="9" t="s">
        <v>199</v>
      </c>
      <c r="K2" s="9" t="s">
        <v>99</v>
      </c>
      <c r="L2" s="9" t="s">
        <v>136</v>
      </c>
      <c r="M2" s="9" t="s">
        <v>101</v>
      </c>
      <c r="N2" s="9" t="s">
        <v>102</v>
      </c>
      <c r="O2" s="9" t="s">
        <v>189</v>
      </c>
      <c r="P2" s="9" t="s">
        <v>190</v>
      </c>
      <c r="Q2" s="9" t="s">
        <v>191</v>
      </c>
      <c r="R2" s="9" t="s">
        <v>197</v>
      </c>
      <c r="S2" s="9" t="s">
        <v>192</v>
      </c>
      <c r="T2" s="9" t="s">
        <v>193</v>
      </c>
      <c r="U2" s="9" t="s">
        <v>195</v>
      </c>
      <c r="V2" s="9" t="s">
        <v>196</v>
      </c>
      <c r="W2" s="9" t="s">
        <v>106</v>
      </c>
      <c r="X2" s="9" t="s">
        <v>107</v>
      </c>
      <c r="Y2" s="9" t="s">
        <v>108</v>
      </c>
    </row>
    <row r="3" spans="1:25">
      <c r="A3" t="s">
        <v>129</v>
      </c>
      <c r="B3" t="s">
        <v>136</v>
      </c>
      <c r="C3" t="s">
        <v>137</v>
      </c>
    </row>
    <row r="4" spans="1:25">
      <c r="A4" t="s">
        <v>130</v>
      </c>
      <c r="B4" t="s">
        <v>138</v>
      </c>
      <c r="C4" t="s">
        <v>139</v>
      </c>
    </row>
    <row r="5" spans="1:25">
      <c r="A5" t="s">
        <v>131</v>
      </c>
      <c r="B5" t="s">
        <v>157</v>
      </c>
      <c r="C5" t="s">
        <v>158</v>
      </c>
      <c r="D5" t="s">
        <v>124</v>
      </c>
      <c r="E5" t="s">
        <v>140</v>
      </c>
      <c r="F5" t="s">
        <v>125</v>
      </c>
    </row>
    <row r="6" spans="1:25">
      <c r="A6" t="s">
        <v>132</v>
      </c>
    </row>
    <row r="7" spans="1:25">
      <c r="A7" t="s">
        <v>133</v>
      </c>
    </row>
    <row r="8" spans="1:25">
      <c r="A8" t="s">
        <v>134</v>
      </c>
    </row>
    <row r="9" spans="1:25">
      <c r="A9" t="s">
        <v>135</v>
      </c>
    </row>
  </sheetData>
  <sheetProtection algorithmName="SHA-512" hashValue="x1s4RtpsqjjvF8K6vlNLi4Mvo+z8S9NaEVd9H61z/pbhtfxaB0JF1dHz3cBSFLdA4WG+3sGw8mIW+zJ7y0eePA==" saltValue="C3HXOMWPOpp6ZiUZEFdMbA==" spinCount="100000" sheet="1" objects="1" scenarios="1"/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鑑</vt:lpstr>
      <vt:lpstr>内訳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c-isioka</dc:creator>
  <cp:lastModifiedBy>小池 輝</cp:lastModifiedBy>
  <cp:lastPrinted>2021-04-27T23:48:52Z</cp:lastPrinted>
  <dcterms:created xsi:type="dcterms:W3CDTF">2012-07-19T01:05:25Z</dcterms:created>
  <dcterms:modified xsi:type="dcterms:W3CDTF">2022-04-07T09:27:03Z</dcterms:modified>
</cp:coreProperties>
</file>